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SA 480 Budget 2021-2022" sheetId="1" r:id="rId4"/>
  </sheets>
  <definedNames/>
  <calcPr/>
  <extLst>
    <ext uri="GoogleSheetsCustomDataVersion1">
      <go:sheetsCustomData xmlns:go="http://customooxmlschemas.google.com/" r:id="rId5" roundtripDataSignature="AMtx7mjGKZSDrz8TG0pTRWBT80lKrJ3HUA=="/>
    </ext>
  </extLst>
</workbook>
</file>

<file path=xl/sharedStrings.xml><?xml version="1.0" encoding="utf-8"?>
<sst xmlns="http://schemas.openxmlformats.org/spreadsheetml/2006/main" count="117" uniqueCount="75">
  <si>
    <t>Form 2:</t>
  </si>
  <si>
    <t>Proposed budget for Fiscal:</t>
  </si>
  <si>
    <t>2019 - 2020</t>
  </si>
  <si>
    <t>PSA #</t>
  </si>
  <si>
    <t>Y-480</t>
  </si>
  <si>
    <t>myPITA; Provincial Intermediate Teachers' Association</t>
  </si>
  <si>
    <t>2020-2021</t>
  </si>
  <si>
    <t>2021-2022</t>
  </si>
  <si>
    <t>BCTF Code</t>
  </si>
  <si>
    <t xml:space="preserve"> Budget</t>
  </si>
  <si>
    <t>Actuals</t>
  </si>
  <si>
    <t>Proposed Budget</t>
  </si>
  <si>
    <t>Income Accounts</t>
  </si>
  <si>
    <t>Income surplus (deficit)</t>
  </si>
  <si>
    <t>Portion of income surplus held as reserve June 30, 2018*</t>
  </si>
  <si>
    <t>Conference surplus outside account, June 30, 2019</t>
  </si>
  <si>
    <t>closing of outside account</t>
  </si>
  <si>
    <t>Membership/subscriptions fees</t>
  </si>
  <si>
    <t>BCTF members</t>
  </si>
  <si>
    <t>@</t>
  </si>
  <si>
    <t xml:space="preserve">Students/Retirees </t>
  </si>
  <si>
    <t xml:space="preserve">Subscribers </t>
  </si>
  <si>
    <t>BCTF grant (5,250 Min)</t>
  </si>
  <si>
    <t>Sale of back issues</t>
  </si>
  <si>
    <t>Interest income</t>
  </si>
  <si>
    <t>Project grants</t>
  </si>
  <si>
    <t>Other Revenue</t>
  </si>
  <si>
    <t>Advertising Revenue</t>
  </si>
  <si>
    <t>Professional Learning/Conference fees</t>
  </si>
  <si>
    <t>Professional Learning/Conference grants</t>
  </si>
  <si>
    <t>Professional Learning/Conference advertising revenue</t>
  </si>
  <si>
    <t>Professional Learning/Conference exhibitors/sponsorships</t>
  </si>
  <si>
    <t>Professional Learning/Conference sale of souvenirs</t>
  </si>
  <si>
    <t>Professional Learning/Conference miscellaneous</t>
  </si>
  <si>
    <t>Total Income</t>
  </si>
  <si>
    <t>Expense Accounts</t>
  </si>
  <si>
    <t>Meeting—executive</t>
  </si>
  <si>
    <t>Meeting—table officers</t>
  </si>
  <si>
    <t>Meeting—PSA Council*</t>
  </si>
  <si>
    <t>Meeting—subcommittee</t>
  </si>
  <si>
    <t>Meeting—annual general meeting</t>
  </si>
  <si>
    <t>TTOC -- executive meetings</t>
  </si>
  <si>
    <t>Meeting—other</t>
  </si>
  <si>
    <t>TTOC -- special projects</t>
  </si>
  <si>
    <t>TTOC -- education policy advocacy</t>
  </si>
  <si>
    <t>TTOC -- PSA conference</t>
  </si>
  <si>
    <t>Publication—journal</t>
  </si>
  <si>
    <t>Publication—newsletter</t>
  </si>
  <si>
    <t>Publication—other</t>
  </si>
  <si>
    <t>Publication—equipment</t>
  </si>
  <si>
    <t>Operating</t>
  </si>
  <si>
    <t>Equipment purchase</t>
  </si>
  <si>
    <t>Chapter support</t>
  </si>
  <si>
    <t>Affiliation fees and meetings</t>
  </si>
  <si>
    <t>Response to curriculum or development of resources</t>
  </si>
  <si>
    <t>Projects*</t>
  </si>
  <si>
    <t>Complimentary memberships</t>
  </si>
  <si>
    <t>Scholarships</t>
  </si>
  <si>
    <t>Miscellaneous**</t>
  </si>
  <si>
    <t>Professional Learning/Conference—operating</t>
  </si>
  <si>
    <t>Professional Learning/Conference—facilities</t>
  </si>
  <si>
    <t>Professional Learning/Conference—catering</t>
  </si>
  <si>
    <t>Professional Learning/Conference—printing</t>
  </si>
  <si>
    <t>Professional Learning/Conference—promotions</t>
  </si>
  <si>
    <t>Professional Learning/Conference—committee costs</t>
  </si>
  <si>
    <t>J</t>
  </si>
  <si>
    <t>Professional Learning/Conference—entertainment</t>
  </si>
  <si>
    <t>Professional Learning/Conference—equipment rental</t>
  </si>
  <si>
    <t>Professional Learning/Conference—speakers</t>
  </si>
  <si>
    <t>Professional Learning/Conference—start up costs</t>
  </si>
  <si>
    <t>Professional Learning/Conference—hold, future conference expenses*</t>
  </si>
  <si>
    <t>This number is getting really high. . .it essentially represents unspent money. I think we need to look at more projects and other ways to increase the support we give so we can spend some of this money.</t>
  </si>
  <si>
    <t>Professional Learning/Conference—miscellaneous (specify)*</t>
  </si>
  <si>
    <t>Total Expenditures</t>
  </si>
  <si>
    <t>Expected 2020=2021 Year End Surplus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</si>
</sst>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&quot;$&quot;* #,##0.00_-;\-&quot;$&quot;* #,##0.00_-;_-&quot;$&quot;* &quot;-&quot;??_-;_-@"/>
    <numFmt numFmtId="165" formatCode="#,##0.00_ ;\-#,##0.00\ "/>
    <numFmt numFmtId="166" formatCode="_-* #,##0.00_-;\-* #,##0.00_-;_-* &quot;-&quot;??_-;_-@"/>
  </numFmts>
  <fonts count="13">
    <font>
      <sz val="11.0"/>
      <color theme="1"/>
      <name val="Arial"/>
    </font>
    <font>
      <b/>
      <sz val="14.0"/>
      <color rgb="FF000000"/>
      <name val="Arial"/>
    </font>
    <font>
      <b/>
      <sz val="14.0"/>
      <color theme="1"/>
      <name val="Calibri"/>
    </font>
    <font>
      <b/>
      <sz val="14.0"/>
      <color theme="1"/>
      <name val="Arial"/>
    </font>
    <font>
      <b/>
      <sz val="11.0"/>
      <color theme="1"/>
      <name val="Calibri"/>
    </font>
    <font>
      <b/>
      <sz val="11.0"/>
      <color rgb="FF000000"/>
      <name val="Arial"/>
    </font>
    <font>
      <b/>
      <u/>
      <sz val="11.0"/>
      <color theme="1"/>
      <name val="Arial"/>
    </font>
    <font>
      <b/>
      <sz val="11.0"/>
      <color theme="1"/>
      <name val="Arial"/>
    </font>
    <font>
      <sz val="11.0"/>
      <color theme="1"/>
      <name val="Calibri"/>
    </font>
    <font>
      <b/>
      <i/>
      <sz val="11.0"/>
      <color rgb="FF000000"/>
      <name val="Arial"/>
    </font>
    <font>
      <sz val="11.0"/>
      <color rgb="FF000000"/>
      <name val="Arial"/>
    </font>
    <font>
      <color theme="1"/>
      <name val="Calibri"/>
    </font>
    <font>
      <b/>
      <sz val="16.0"/>
      <color theme="1"/>
      <name val="Calibri"/>
    </font>
  </fonts>
  <fills count="2">
    <fill>
      <patternFill patternType="none"/>
    </fill>
    <fill>
      <patternFill patternType="lightGray"/>
    </fill>
  </fills>
  <borders count="11">
    <border/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double">
        <color rgb="FF000000"/>
      </bottom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medium">
        <color rgb="FF000000"/>
      </top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left"/>
    </xf>
    <xf borderId="0" fillId="0" fontId="3" numFmtId="0" xfId="0" applyAlignment="1" applyFont="1">
      <alignment horizontal="center" vertical="center"/>
    </xf>
    <xf borderId="0" fillId="0" fontId="2" numFmtId="0" xfId="0" applyAlignment="1" applyFont="1">
      <alignment shrinkToFit="0" wrapText="1"/>
    </xf>
    <xf borderId="0" fillId="0" fontId="2" numFmtId="0" xfId="0" applyFont="1"/>
    <xf borderId="0" fillId="0" fontId="4" numFmtId="0" xfId="0" applyFont="1"/>
    <xf borderId="1" fillId="0" fontId="5" numFmtId="0" xfId="0" applyAlignment="1" applyBorder="1" applyFont="1">
      <alignment vertical="center"/>
    </xf>
    <xf borderId="1" fillId="0" fontId="5" numFmtId="0" xfId="0" applyAlignment="1" applyBorder="1" applyFont="1">
      <alignment horizontal="left" vertical="center"/>
    </xf>
    <xf borderId="1" fillId="0" fontId="6" numFmtId="0" xfId="0" applyAlignment="1" applyBorder="1" applyFont="1">
      <alignment horizontal="center" vertical="center"/>
    </xf>
    <xf borderId="1" fillId="0" fontId="5" numFmtId="0" xfId="0" applyAlignment="1" applyBorder="1" applyFont="1">
      <alignment shrinkToFit="0" vertical="center" wrapText="1"/>
    </xf>
    <xf borderId="0" fillId="0" fontId="5" numFmtId="0" xfId="0" applyAlignment="1" applyFont="1">
      <alignment vertical="center"/>
    </xf>
    <xf borderId="0" fillId="0" fontId="4" numFmtId="0" xfId="0" applyAlignment="1" applyFont="1">
      <alignment shrinkToFit="0" wrapText="1"/>
    </xf>
    <xf borderId="0" fillId="0" fontId="7" numFmtId="0" xfId="0" applyAlignment="1" applyFont="1">
      <alignment horizontal="center" vertical="center"/>
    </xf>
    <xf borderId="0" fillId="0" fontId="8" numFmtId="0" xfId="0" applyAlignment="1" applyFont="1">
      <alignment shrinkToFit="0" wrapText="1"/>
    </xf>
    <xf borderId="0" fillId="0" fontId="7" numFmtId="0" xfId="0" applyFont="1"/>
    <xf borderId="0" fillId="0" fontId="5" numFmtId="0" xfId="0" applyAlignment="1" applyFont="1">
      <alignment horizontal="left" vertical="center"/>
    </xf>
    <xf borderId="0" fillId="0" fontId="7" numFmtId="0" xfId="0" applyAlignment="1" applyFont="1">
      <alignment shrinkToFit="0" wrapText="1"/>
    </xf>
    <xf borderId="0" fillId="0" fontId="9" numFmtId="0" xfId="0" applyAlignment="1" applyFont="1">
      <alignment horizontal="center" vertical="center"/>
    </xf>
    <xf borderId="0" fillId="0" fontId="7" numFmtId="0" xfId="0" applyAlignment="1" applyFont="1">
      <alignment shrinkToFit="0" vertical="center" wrapText="1"/>
    </xf>
    <xf borderId="0" fillId="0" fontId="8" numFmtId="0" xfId="0" applyFont="1"/>
    <xf borderId="0" fillId="0" fontId="8" numFmtId="0" xfId="0" applyAlignment="1" applyFont="1">
      <alignment horizontal="left"/>
    </xf>
    <xf borderId="0" fillId="0" fontId="0" numFmtId="0" xfId="0" applyAlignment="1" applyFont="1">
      <alignment horizontal="center" vertical="center"/>
    </xf>
    <xf borderId="0" fillId="0" fontId="5" numFmtId="0" xfId="0" applyAlignment="1" applyFon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9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shrinkToFit="0" vertical="center" wrapText="1"/>
    </xf>
    <xf borderId="0" fillId="0" fontId="10" numFmtId="0" xfId="0" applyAlignment="1" applyFont="1">
      <alignment horizontal="center" vertical="center"/>
    </xf>
    <xf borderId="0" fillId="0" fontId="10" numFmtId="0" xfId="0" applyAlignment="1" applyFont="1">
      <alignment horizontal="left" vertical="center"/>
    </xf>
    <xf borderId="0" fillId="0" fontId="10" numFmtId="0" xfId="0" applyAlignment="1" applyFont="1">
      <alignment shrinkToFit="0" vertical="center" wrapText="1"/>
    </xf>
    <xf borderId="2" fillId="0" fontId="0" numFmtId="164" xfId="0" applyBorder="1" applyFont="1" applyNumberFormat="1"/>
    <xf borderId="3" fillId="0" fontId="10" numFmtId="164" xfId="0" applyAlignment="1" applyBorder="1" applyFont="1" applyNumberFormat="1">
      <alignment vertical="center"/>
    </xf>
    <xf borderId="0" fillId="0" fontId="5" numFmtId="39" xfId="0" applyAlignment="1" applyFont="1" applyNumberFormat="1">
      <alignment vertical="center"/>
    </xf>
    <xf borderId="0" fillId="0" fontId="10" numFmtId="0" xfId="0" applyAlignment="1" applyFont="1">
      <alignment vertical="center"/>
    </xf>
    <xf borderId="3" fillId="0" fontId="10" numFmtId="39" xfId="0" applyAlignment="1" applyBorder="1" applyFont="1" applyNumberFormat="1">
      <alignment vertical="center"/>
    </xf>
    <xf borderId="2" fillId="0" fontId="10" numFmtId="39" xfId="0" applyAlignment="1" applyBorder="1" applyFont="1" applyNumberFormat="1">
      <alignment vertical="center"/>
    </xf>
    <xf borderId="0" fillId="0" fontId="8" numFmtId="0" xfId="0" applyAlignment="1" applyFont="1">
      <alignment horizontal="left" shrinkToFit="0" wrapText="1"/>
    </xf>
    <xf borderId="0" fillId="0" fontId="10" numFmtId="39" xfId="0" applyAlignment="1" applyFont="1" applyNumberFormat="1">
      <alignment vertical="center"/>
    </xf>
    <xf borderId="0" fillId="0" fontId="10" numFmtId="0" xfId="0" applyAlignment="1" applyFont="1">
      <alignment horizontal="center" shrinkToFit="0" wrapText="1"/>
    </xf>
    <xf borderId="2" fillId="0" fontId="10" numFmtId="0" xfId="0" applyAlignment="1" applyBorder="1" applyFont="1">
      <alignment vertical="center"/>
    </xf>
    <xf borderId="2" fillId="0" fontId="10" numFmtId="164" xfId="0" applyAlignment="1" applyBorder="1" applyFont="1" applyNumberFormat="1">
      <alignment vertical="center"/>
    </xf>
    <xf borderId="4" fillId="0" fontId="10" numFmtId="39" xfId="0" applyAlignment="1" applyBorder="1" applyFont="1" applyNumberFormat="1">
      <alignment vertical="center"/>
    </xf>
    <xf borderId="5" fillId="0" fontId="10" numFmtId="39" xfId="0" applyAlignment="1" applyBorder="1" applyFont="1" applyNumberFormat="1">
      <alignment vertical="center"/>
    </xf>
    <xf borderId="0" fillId="0" fontId="4" numFmtId="0" xfId="0" applyAlignment="1" applyFont="1">
      <alignment horizontal="left"/>
    </xf>
    <xf borderId="0" fillId="0" fontId="8" numFmtId="165" xfId="0" applyAlignment="1" applyFont="1" applyNumberFormat="1">
      <alignment shrinkToFit="0" vertical="center" wrapText="1"/>
    </xf>
    <xf borderId="0" fillId="0" fontId="8" numFmtId="166" xfId="0" applyFont="1" applyNumberFormat="1"/>
    <xf borderId="0" fillId="0" fontId="5" numFmtId="0" xfId="0" applyAlignment="1" applyFont="1">
      <alignment horizontal="right" shrinkToFit="0" vertical="center" wrapText="1"/>
    </xf>
    <xf borderId="0" fillId="0" fontId="5" numFmtId="0" xfId="0" applyAlignment="1" applyFont="1">
      <alignment horizontal="right" vertical="center"/>
    </xf>
    <xf borderId="6" fillId="0" fontId="5" numFmtId="164" xfId="0" applyAlignment="1" applyBorder="1" applyFont="1" applyNumberFormat="1">
      <alignment vertical="center"/>
    </xf>
    <xf borderId="0" fillId="0" fontId="8" numFmtId="39" xfId="0" applyFont="1" applyNumberFormat="1"/>
    <xf borderId="0" fillId="0" fontId="4" numFmtId="164" xfId="0" applyFont="1" applyNumberFormat="1"/>
    <xf borderId="4" fillId="0" fontId="10" numFmtId="39" xfId="0" applyAlignment="1" applyBorder="1" applyFont="1" applyNumberFormat="1">
      <alignment readingOrder="0" vertical="center"/>
    </xf>
    <xf borderId="0" fillId="0" fontId="10" numFmtId="39" xfId="0" applyAlignment="1" applyFont="1" applyNumberFormat="1">
      <alignment shrinkToFit="0" vertical="center" wrapText="1"/>
    </xf>
    <xf borderId="7" fillId="0" fontId="10" numFmtId="39" xfId="0" applyAlignment="1" applyBorder="1" applyFont="1" applyNumberFormat="1">
      <alignment vertical="center"/>
    </xf>
    <xf borderId="8" fillId="0" fontId="10" numFmtId="39" xfId="0" applyAlignment="1" applyBorder="1" applyFont="1" applyNumberFormat="1">
      <alignment vertical="center"/>
    </xf>
    <xf borderId="0" fillId="0" fontId="8" numFmtId="165" xfId="0" applyFont="1" applyNumberFormat="1"/>
    <xf borderId="0" fillId="0" fontId="11" numFmtId="0" xfId="0" applyFont="1"/>
    <xf borderId="9" fillId="0" fontId="8" numFmtId="0" xfId="0" applyAlignment="1" applyBorder="1" applyFont="1">
      <alignment shrinkToFit="0" vertical="top" wrapText="1"/>
    </xf>
    <xf borderId="0" fillId="0" fontId="8" numFmtId="0" xfId="0" applyAlignment="1" applyFont="1">
      <alignment shrinkToFit="0" vertical="top" wrapText="1"/>
    </xf>
    <xf borderId="10" fillId="0" fontId="5" numFmtId="164" xfId="0" applyAlignment="1" applyBorder="1" applyFont="1" applyNumberFormat="1">
      <alignment vertical="center"/>
    </xf>
    <xf borderId="5" fillId="0" fontId="4" numFmtId="164" xfId="0" applyBorder="1" applyFont="1" applyNumberFormat="1"/>
    <xf borderId="0" fillId="0" fontId="8" numFmtId="164" xfId="0" applyFont="1" applyNumberFormat="1"/>
    <xf borderId="0" fillId="0" fontId="12" numFmtId="0" xfId="0" applyFont="1"/>
    <xf borderId="0" fillId="0" fontId="12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685800</xdr:colOff>
      <xdr:row>67</xdr:row>
      <xdr:rowOff>133350</xdr:rowOff>
    </xdr:from>
    <xdr:ext cx="0" cy="19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35.38"/>
    <col customWidth="1" min="5" max="5" width="15.38"/>
    <col customWidth="1" min="6" max="6" width="2.5"/>
    <col customWidth="1" min="7" max="7" width="12.13"/>
    <col customWidth="1" min="8" max="8" width="16.25"/>
    <col customWidth="1" min="9" max="9" width="16.0"/>
    <col customWidth="1" min="10" max="10" width="20.88"/>
    <col customWidth="1" min="11" max="11" width="27.0"/>
    <col customWidth="1" min="12" max="12" width="17.13"/>
    <col customWidth="1" min="13" max="13" width="13.5"/>
    <col customWidth="1" min="14" max="14" width="15.13"/>
    <col customWidth="1" min="15" max="26" width="7.63"/>
  </cols>
  <sheetData>
    <row r="1" ht="14.25" customHeight="1">
      <c r="A1" s="1" t="s">
        <v>0</v>
      </c>
      <c r="B1" s="2"/>
      <c r="C1" s="3"/>
      <c r="D1" s="4"/>
      <c r="E1" s="5"/>
      <c r="F1" s="5"/>
      <c r="G1" s="5"/>
      <c r="H1" s="5"/>
      <c r="I1" s="5"/>
      <c r="J1" s="5"/>
      <c r="K1" s="6"/>
      <c r="L1" s="5"/>
      <c r="M1" s="5"/>
      <c r="N1" s="4"/>
      <c r="O1" s="5"/>
      <c r="P1" s="5"/>
      <c r="Q1" s="5"/>
    </row>
    <row r="2" ht="14.25" customHeight="1">
      <c r="A2" s="7" t="s">
        <v>1</v>
      </c>
      <c r="B2" s="8"/>
      <c r="C2" s="9"/>
      <c r="D2" s="10" t="s">
        <v>2</v>
      </c>
      <c r="E2" s="11"/>
      <c r="F2" s="11"/>
      <c r="G2" s="11"/>
      <c r="H2" s="11"/>
      <c r="I2" s="11"/>
      <c r="J2" s="11"/>
      <c r="K2" s="11"/>
      <c r="L2" s="11"/>
      <c r="M2" s="6"/>
      <c r="N2" s="12"/>
      <c r="O2" s="6"/>
      <c r="P2" s="6"/>
      <c r="Q2" s="6"/>
    </row>
    <row r="3" ht="14.25" customHeight="1">
      <c r="A3" s="11"/>
      <c r="B3" s="11"/>
      <c r="C3" s="13"/>
      <c r="D3" s="14"/>
      <c r="E3" s="11"/>
      <c r="F3" s="11"/>
      <c r="G3" s="11"/>
      <c r="H3" s="11"/>
      <c r="I3" s="11"/>
      <c r="J3" s="11"/>
      <c r="K3" s="11"/>
      <c r="L3" s="11"/>
      <c r="N3" s="14"/>
    </row>
    <row r="4" ht="14.25" customHeight="1">
      <c r="A4" s="15" t="s">
        <v>3</v>
      </c>
      <c r="B4" s="8" t="s">
        <v>4</v>
      </c>
      <c r="C4" s="16" t="s">
        <v>5</v>
      </c>
      <c r="D4" s="17"/>
      <c r="E4" s="11"/>
      <c r="F4" s="11"/>
      <c r="G4" s="11"/>
      <c r="H4" s="18"/>
      <c r="I4" s="15"/>
      <c r="J4" s="18"/>
      <c r="K4" s="19"/>
      <c r="N4" s="14"/>
    </row>
    <row r="5" ht="14.25" customHeight="1">
      <c r="A5" s="20"/>
      <c r="B5" s="21"/>
      <c r="C5" s="22"/>
      <c r="D5" s="14"/>
      <c r="E5" s="11"/>
      <c r="F5" s="11"/>
      <c r="G5" s="11"/>
      <c r="H5" s="23" t="s">
        <v>6</v>
      </c>
      <c r="I5" s="23" t="s">
        <v>6</v>
      </c>
      <c r="J5" s="23" t="s">
        <v>7</v>
      </c>
      <c r="K5" s="24"/>
      <c r="N5" s="14"/>
    </row>
    <row r="6" ht="14.25" customHeight="1">
      <c r="A6" s="23" t="s">
        <v>8</v>
      </c>
      <c r="B6" s="25"/>
      <c r="C6" s="23"/>
      <c r="D6" s="14"/>
      <c r="E6" s="11"/>
      <c r="F6" s="11"/>
      <c r="G6" s="11"/>
      <c r="H6" s="23" t="s">
        <v>9</v>
      </c>
      <c r="I6" s="23" t="s">
        <v>10</v>
      </c>
      <c r="J6" s="26" t="s">
        <v>11</v>
      </c>
      <c r="K6" s="24"/>
      <c r="N6" s="14"/>
    </row>
    <row r="7" ht="14.25" customHeight="1">
      <c r="A7" s="27" t="s">
        <v>12</v>
      </c>
      <c r="D7" s="14"/>
      <c r="E7" s="11"/>
      <c r="F7" s="11"/>
      <c r="G7" s="11"/>
      <c r="H7" s="11"/>
      <c r="I7" s="11"/>
      <c r="J7" s="11"/>
      <c r="K7" s="11"/>
      <c r="L7" s="11"/>
      <c r="M7" s="11"/>
      <c r="N7" s="28"/>
    </row>
    <row r="8" ht="14.25" customHeight="1">
      <c r="A8" s="29">
        <v>901000.0</v>
      </c>
      <c r="B8" s="30" t="str">
        <f>B4</f>
        <v>Y-480</v>
      </c>
      <c r="C8" s="29"/>
      <c r="D8" s="31" t="s">
        <v>13</v>
      </c>
      <c r="E8" s="11"/>
      <c r="F8" s="11"/>
      <c r="G8" s="11"/>
      <c r="H8" s="32">
        <v>84167.87</v>
      </c>
      <c r="I8" s="33">
        <v>84167.87</v>
      </c>
      <c r="J8" s="33">
        <v>238035.54</v>
      </c>
      <c r="K8" s="24"/>
      <c r="N8" s="14"/>
    </row>
    <row r="9" ht="14.25" customHeight="1">
      <c r="A9" s="29"/>
      <c r="B9" s="30"/>
      <c r="C9" s="29"/>
      <c r="D9" s="31"/>
      <c r="E9" s="11"/>
      <c r="F9" s="11"/>
      <c r="G9" s="11"/>
      <c r="H9" s="34"/>
      <c r="I9" s="34"/>
      <c r="J9" s="34"/>
      <c r="K9" s="11"/>
      <c r="N9" s="14"/>
    </row>
    <row r="10" ht="14.25" customHeight="1">
      <c r="A10" s="29">
        <v>902000.0</v>
      </c>
      <c r="B10" s="30" t="s">
        <v>4</v>
      </c>
      <c r="C10" s="29"/>
      <c r="D10" s="31" t="s">
        <v>14</v>
      </c>
      <c r="E10" s="35"/>
      <c r="F10" s="35"/>
      <c r="G10" s="35"/>
      <c r="H10" s="36"/>
      <c r="I10" s="37"/>
      <c r="J10" s="36"/>
      <c r="K10" s="24"/>
      <c r="L10" s="38"/>
    </row>
    <row r="11" ht="14.25" customHeight="1">
      <c r="A11" s="29"/>
      <c r="B11" s="30"/>
      <c r="C11" s="29"/>
      <c r="D11" s="31"/>
      <c r="E11" s="35"/>
      <c r="F11" s="35"/>
      <c r="G11" s="35"/>
      <c r="H11" s="39"/>
      <c r="I11" s="39"/>
      <c r="J11" s="39"/>
      <c r="K11" s="35"/>
    </row>
    <row r="12" ht="14.25" customHeight="1">
      <c r="A12" s="29">
        <v>903000.0</v>
      </c>
      <c r="B12" s="30" t="str">
        <f>B8</f>
        <v>Y-480</v>
      </c>
      <c r="C12" s="29"/>
      <c r="D12" s="31" t="s">
        <v>15</v>
      </c>
      <c r="E12" s="35"/>
      <c r="F12" s="35"/>
      <c r="G12" s="35"/>
      <c r="H12" s="36">
        <v>87396.9</v>
      </c>
      <c r="I12" s="37">
        <v>87721.74</v>
      </c>
      <c r="J12" s="36"/>
      <c r="K12" s="24" t="s">
        <v>16</v>
      </c>
      <c r="L12" s="38"/>
    </row>
    <row r="13" ht="14.25" customHeight="1">
      <c r="A13" s="29"/>
      <c r="B13" s="30"/>
      <c r="C13" s="29"/>
      <c r="D13" s="40"/>
      <c r="E13" s="35"/>
      <c r="F13" s="35"/>
      <c r="G13" s="35"/>
      <c r="H13" s="39"/>
      <c r="I13" s="39"/>
      <c r="J13" s="39"/>
      <c r="K13" s="35"/>
      <c r="L13" s="35"/>
      <c r="N13" s="14"/>
    </row>
    <row r="14" ht="14.25" customHeight="1">
      <c r="A14" s="29">
        <v>904000.0</v>
      </c>
      <c r="B14" s="30" t="str">
        <f>B10</f>
        <v>Y-480</v>
      </c>
      <c r="C14" s="29">
        <v>9930.0</v>
      </c>
      <c r="D14" s="31" t="s">
        <v>17</v>
      </c>
      <c r="E14" s="35"/>
      <c r="F14" s="35"/>
      <c r="G14" s="35"/>
      <c r="H14" s="36"/>
      <c r="I14" s="37">
        <v>2748.06</v>
      </c>
      <c r="J14" s="36"/>
      <c r="K14" s="24"/>
      <c r="N14" s="14"/>
    </row>
    <row r="15" ht="14.25" customHeight="1">
      <c r="A15" s="29">
        <v>904000.0</v>
      </c>
      <c r="B15" s="30" t="s">
        <v>4</v>
      </c>
      <c r="C15" s="22">
        <v>9930.0</v>
      </c>
      <c r="D15" s="31" t="s">
        <v>18</v>
      </c>
      <c r="E15" s="41">
        <v>1126.0</v>
      </c>
      <c r="F15" s="39" t="s">
        <v>19</v>
      </c>
      <c r="G15" s="42">
        <v>25.0</v>
      </c>
      <c r="H15" s="43">
        <v>13225.0</v>
      </c>
      <c r="I15" s="44"/>
      <c r="J15" s="43">
        <f t="shared" ref="J15:J17" si="1">E15*G15</f>
        <v>28150</v>
      </c>
      <c r="K15" s="24"/>
      <c r="N15" s="14"/>
    </row>
    <row r="16" ht="14.25" customHeight="1">
      <c r="A16" s="29">
        <v>904000.0</v>
      </c>
      <c r="B16" s="30" t="str">
        <f>B12</f>
        <v>Y-480</v>
      </c>
      <c r="C16" s="22">
        <v>9930.0</v>
      </c>
      <c r="D16" s="31" t="s">
        <v>20</v>
      </c>
      <c r="E16" s="41">
        <v>280.0</v>
      </c>
      <c r="F16" s="39" t="s">
        <v>19</v>
      </c>
      <c r="G16" s="42">
        <v>15.0</v>
      </c>
      <c r="H16" s="43">
        <v>1365.0</v>
      </c>
      <c r="I16" s="44"/>
      <c r="J16" s="43">
        <f t="shared" si="1"/>
        <v>4200</v>
      </c>
      <c r="K16" s="24"/>
      <c r="N16" s="14"/>
    </row>
    <row r="17" ht="14.25" customHeight="1">
      <c r="A17" s="29">
        <v>904000.0</v>
      </c>
      <c r="B17" s="30" t="s">
        <v>4</v>
      </c>
      <c r="C17" s="22">
        <v>9930.0</v>
      </c>
      <c r="D17" s="31" t="s">
        <v>21</v>
      </c>
      <c r="E17" s="41">
        <v>59.0</v>
      </c>
      <c r="F17" s="39" t="s">
        <v>19</v>
      </c>
      <c r="G17" s="42">
        <v>68.25</v>
      </c>
      <c r="H17" s="43">
        <v>16448.25</v>
      </c>
      <c r="I17" s="44"/>
      <c r="J17" s="43">
        <f t="shared" si="1"/>
        <v>4026.75</v>
      </c>
      <c r="K17" s="24"/>
      <c r="N17" s="14"/>
    </row>
    <row r="18" ht="14.25" customHeight="1">
      <c r="A18" s="29">
        <v>904000.0</v>
      </c>
      <c r="B18" s="30" t="str">
        <f t="shared" ref="B18:B23" si="2">B14</f>
        <v>Y-480</v>
      </c>
      <c r="C18" s="29">
        <v>9931.0</v>
      </c>
      <c r="D18" s="31" t="s">
        <v>22</v>
      </c>
      <c r="E18" s="41"/>
      <c r="F18" s="39"/>
      <c r="G18" s="42">
        <v>16000.0</v>
      </c>
      <c r="H18" s="43">
        <v>11000.0</v>
      </c>
      <c r="I18" s="44">
        <v>11000.0</v>
      </c>
      <c r="J18" s="43">
        <f>G18</f>
        <v>16000</v>
      </c>
      <c r="K18" s="24"/>
      <c r="N18" s="14"/>
    </row>
    <row r="19" ht="14.25" customHeight="1">
      <c r="A19" s="29">
        <v>904000.0</v>
      </c>
      <c r="B19" s="30" t="str">
        <f t="shared" si="2"/>
        <v>Y-480</v>
      </c>
      <c r="C19" s="29">
        <v>9933.0</v>
      </c>
      <c r="D19" s="31" t="s">
        <v>23</v>
      </c>
      <c r="E19" s="35"/>
      <c r="F19" s="35"/>
      <c r="G19" s="35"/>
      <c r="H19" s="43"/>
      <c r="I19" s="44"/>
      <c r="J19" s="43"/>
      <c r="K19" s="24"/>
      <c r="N19" s="14"/>
    </row>
    <row r="20" ht="14.25" customHeight="1">
      <c r="A20" s="29">
        <v>904000.0</v>
      </c>
      <c r="B20" s="30" t="str">
        <f t="shared" si="2"/>
        <v>Y-480</v>
      </c>
      <c r="C20" s="29">
        <v>9934.0</v>
      </c>
      <c r="D20" s="31" t="s">
        <v>24</v>
      </c>
      <c r="E20" s="35"/>
      <c r="F20" s="35"/>
      <c r="G20" s="35"/>
      <c r="H20" s="43">
        <v>600.0</v>
      </c>
      <c r="I20" s="44">
        <v>2243.49</v>
      </c>
      <c r="J20" s="43">
        <v>2500.0</v>
      </c>
      <c r="K20" s="24"/>
      <c r="N20" s="14"/>
    </row>
    <row r="21" ht="14.25" customHeight="1">
      <c r="A21" s="29">
        <v>904000.0</v>
      </c>
      <c r="B21" s="30" t="str">
        <f t="shared" si="2"/>
        <v>Y-480</v>
      </c>
      <c r="C21" s="29">
        <v>9935.0</v>
      </c>
      <c r="D21" s="31" t="s">
        <v>25</v>
      </c>
      <c r="E21" s="35"/>
      <c r="F21" s="35"/>
      <c r="G21" s="29"/>
      <c r="H21" s="43"/>
      <c r="I21" s="44"/>
      <c r="J21" s="43"/>
      <c r="K21" s="24"/>
      <c r="N21" s="14"/>
    </row>
    <row r="22" ht="14.25" customHeight="1">
      <c r="A22" s="29">
        <v>904000.0</v>
      </c>
      <c r="B22" s="30" t="str">
        <f t="shared" si="2"/>
        <v>Y-480</v>
      </c>
      <c r="C22" s="29">
        <v>9939.0</v>
      </c>
      <c r="D22" s="31" t="s">
        <v>26</v>
      </c>
      <c r="E22" s="35"/>
      <c r="F22" s="35"/>
      <c r="G22" s="35"/>
      <c r="H22" s="43"/>
      <c r="I22" s="44"/>
      <c r="J22" s="43"/>
      <c r="K22" s="24"/>
      <c r="N22" s="14"/>
    </row>
    <row r="23" ht="14.25" customHeight="1">
      <c r="A23" s="29">
        <v>904000.0</v>
      </c>
      <c r="B23" s="30" t="str">
        <f t="shared" si="2"/>
        <v>Y-480</v>
      </c>
      <c r="C23" s="29">
        <v>9942.0</v>
      </c>
      <c r="D23" s="31" t="s">
        <v>27</v>
      </c>
      <c r="E23" s="35"/>
      <c r="F23" s="35"/>
      <c r="G23" s="35"/>
      <c r="H23" s="43"/>
      <c r="I23" s="44"/>
      <c r="J23" s="43"/>
      <c r="K23" s="24"/>
      <c r="N23" s="14"/>
    </row>
    <row r="24" ht="14.25" customHeight="1">
      <c r="A24" s="29"/>
      <c r="B24" s="30"/>
      <c r="C24" s="29"/>
      <c r="D24" s="31"/>
      <c r="E24" s="35"/>
      <c r="F24" s="35"/>
      <c r="G24" s="35"/>
      <c r="H24" s="39"/>
      <c r="I24" s="39"/>
      <c r="J24" s="39"/>
      <c r="K24" s="31"/>
      <c r="L24" s="45"/>
    </row>
    <row r="25" ht="31.5" customHeight="1">
      <c r="A25" s="29">
        <v>905000.0</v>
      </c>
      <c r="B25" s="30" t="str">
        <f t="shared" ref="B25:B27" si="3">B21</f>
        <v>Y-480</v>
      </c>
      <c r="C25" s="29">
        <v>9940.0</v>
      </c>
      <c r="D25" s="31" t="s">
        <v>28</v>
      </c>
      <c r="E25" s="35"/>
      <c r="F25" s="35"/>
      <c r="G25" s="35"/>
      <c r="H25" s="36">
        <v>85000.0</v>
      </c>
      <c r="I25" s="37">
        <f>122925.5+15685-1307.5</f>
        <v>137303</v>
      </c>
      <c r="J25" s="36">
        <v>120000.0</v>
      </c>
      <c r="K25" s="46"/>
      <c r="L25" s="47"/>
      <c r="M25" s="20"/>
      <c r="N25" s="47"/>
      <c r="O25" s="20"/>
      <c r="P25" s="20"/>
      <c r="Q25" s="20"/>
      <c r="R25" s="20"/>
      <c r="S25" s="20"/>
    </row>
    <row r="26" ht="14.25" customHeight="1">
      <c r="A26" s="29">
        <v>905000.0</v>
      </c>
      <c r="B26" s="30" t="str">
        <f t="shared" si="3"/>
        <v>Y-480</v>
      </c>
      <c r="C26" s="29">
        <v>9941.0</v>
      </c>
      <c r="D26" s="31" t="s">
        <v>29</v>
      </c>
      <c r="E26" s="35"/>
      <c r="F26" s="35"/>
      <c r="G26" s="35"/>
      <c r="H26" s="43"/>
      <c r="I26" s="44">
        <v>2500.0</v>
      </c>
      <c r="J26" s="43">
        <v>2500.0</v>
      </c>
      <c r="K26" s="24"/>
      <c r="L26" s="47"/>
      <c r="M26" s="20"/>
      <c r="N26" s="47"/>
      <c r="O26" s="20"/>
      <c r="P26" s="20"/>
      <c r="Q26" s="20"/>
      <c r="R26" s="20"/>
      <c r="S26" s="20"/>
    </row>
    <row r="27" ht="14.25" customHeight="1">
      <c r="A27" s="29">
        <v>905000.0</v>
      </c>
      <c r="B27" s="30" t="str">
        <f t="shared" si="3"/>
        <v>Y-480</v>
      </c>
      <c r="C27" s="29">
        <v>9942.0</v>
      </c>
      <c r="D27" s="31" t="s">
        <v>30</v>
      </c>
      <c r="E27" s="35"/>
      <c r="F27" s="35"/>
      <c r="G27" s="35"/>
      <c r="H27" s="43"/>
      <c r="I27" s="44"/>
      <c r="J27" s="43"/>
      <c r="K27" s="24"/>
      <c r="L27" s="47"/>
      <c r="M27" s="20"/>
      <c r="N27" s="47"/>
      <c r="O27" s="20"/>
      <c r="P27" s="20"/>
      <c r="Q27" s="20"/>
      <c r="R27" s="20"/>
      <c r="S27" s="20"/>
    </row>
    <row r="28" ht="14.25" customHeight="1">
      <c r="A28" s="29">
        <v>905000.0</v>
      </c>
      <c r="B28" s="30" t="s">
        <v>4</v>
      </c>
      <c r="C28" s="29">
        <v>9943.0</v>
      </c>
      <c r="D28" s="31" t="s">
        <v>31</v>
      </c>
      <c r="E28" s="35"/>
      <c r="F28" s="35"/>
      <c r="G28" s="35"/>
      <c r="H28" s="43"/>
      <c r="I28" s="44">
        <f>755+1750</f>
        <v>2505</v>
      </c>
      <c r="J28" s="43">
        <v>3000.0</v>
      </c>
      <c r="K28" s="24"/>
      <c r="L28" s="47"/>
      <c r="M28" s="20"/>
      <c r="N28" s="47"/>
      <c r="O28" s="20"/>
      <c r="P28" s="20"/>
      <c r="Q28" s="20"/>
      <c r="R28" s="20"/>
      <c r="S28" s="20"/>
    </row>
    <row r="29" ht="14.25" customHeight="1">
      <c r="A29" s="29">
        <v>905000.0</v>
      </c>
      <c r="B29" s="30" t="str">
        <f t="shared" ref="B29:B30" si="4">B25</f>
        <v>Y-480</v>
      </c>
      <c r="C29" s="29">
        <v>9948.0</v>
      </c>
      <c r="D29" s="31" t="s">
        <v>32</v>
      </c>
      <c r="E29" s="35"/>
      <c r="F29" s="35"/>
      <c r="G29" s="35"/>
      <c r="H29" s="43"/>
      <c r="I29" s="44"/>
      <c r="J29" s="43"/>
      <c r="K29" s="24"/>
      <c r="L29" s="47"/>
      <c r="M29" s="20"/>
      <c r="N29" s="47"/>
      <c r="O29" s="20"/>
      <c r="P29" s="20"/>
      <c r="Q29" s="20"/>
      <c r="R29" s="20"/>
      <c r="S29" s="20"/>
    </row>
    <row r="30" ht="14.25" customHeight="1">
      <c r="A30" s="29">
        <v>905000.0</v>
      </c>
      <c r="B30" s="30" t="str">
        <f t="shared" si="4"/>
        <v>Y-480</v>
      </c>
      <c r="C30" s="29">
        <v>9949.0</v>
      </c>
      <c r="D30" s="31" t="s">
        <v>33</v>
      </c>
      <c r="E30" s="35"/>
      <c r="F30" s="35"/>
      <c r="G30" s="35"/>
      <c r="H30" s="43"/>
      <c r="I30" s="44"/>
      <c r="J30" s="43"/>
      <c r="K30" s="24"/>
      <c r="L30" s="47"/>
      <c r="M30" s="20"/>
      <c r="N30" s="47"/>
      <c r="O30" s="20"/>
      <c r="P30" s="20"/>
      <c r="Q30" s="20"/>
      <c r="R30" s="20"/>
      <c r="S30" s="20"/>
    </row>
    <row r="31" ht="14.25" customHeight="1">
      <c r="A31" s="20"/>
      <c r="B31" s="21"/>
      <c r="C31" s="22"/>
      <c r="D31" s="48" t="s">
        <v>34</v>
      </c>
      <c r="E31" s="49"/>
      <c r="F31" s="49"/>
      <c r="G31" s="49"/>
      <c r="H31" s="50">
        <f t="shared" ref="H31:J31" si="5">SUM(H8:H30)</f>
        <v>299203.02</v>
      </c>
      <c r="I31" s="50">
        <f t="shared" si="5"/>
        <v>330189.16</v>
      </c>
      <c r="J31" s="50">
        <f t="shared" si="5"/>
        <v>418412.29</v>
      </c>
      <c r="K31" s="24"/>
      <c r="L31" s="47"/>
      <c r="M31" s="20"/>
      <c r="N31" s="47"/>
      <c r="O31" s="20"/>
      <c r="P31" s="20"/>
      <c r="Q31" s="20"/>
      <c r="R31" s="20"/>
      <c r="S31" s="20"/>
    </row>
    <row r="32" ht="14.25" customHeight="1">
      <c r="A32" s="20"/>
      <c r="B32" s="21"/>
      <c r="C32" s="22"/>
      <c r="D32" s="14"/>
      <c r="E32" s="20"/>
      <c r="F32" s="20"/>
      <c r="G32" s="20"/>
      <c r="H32" s="51"/>
      <c r="I32" s="51"/>
      <c r="J32" s="51"/>
      <c r="K32" s="24"/>
      <c r="L32" s="20"/>
      <c r="M32" s="20"/>
      <c r="N32" s="52"/>
      <c r="O32" s="20"/>
      <c r="P32" s="20"/>
      <c r="Q32" s="20"/>
      <c r="R32" s="20"/>
      <c r="S32" s="20"/>
    </row>
    <row r="33" ht="14.25" customHeight="1">
      <c r="A33" s="27" t="s">
        <v>35</v>
      </c>
      <c r="D33" s="23"/>
      <c r="E33" s="27"/>
      <c r="F33" s="27"/>
      <c r="G33" s="27"/>
      <c r="H33" s="51"/>
      <c r="I33" s="51"/>
      <c r="J33" s="51"/>
      <c r="K33" s="24"/>
      <c r="L33" s="20"/>
      <c r="M33" s="20"/>
      <c r="N33" s="14"/>
      <c r="O33" s="20"/>
      <c r="P33" s="20"/>
      <c r="Q33" s="20"/>
      <c r="R33" s="20"/>
      <c r="S33" s="20"/>
    </row>
    <row r="34" ht="21.0" customHeight="1">
      <c r="A34" s="29">
        <v>906000.0</v>
      </c>
      <c r="B34" s="30" t="s">
        <v>4</v>
      </c>
      <c r="C34" s="29">
        <v>9950.0</v>
      </c>
      <c r="D34" s="31" t="s">
        <v>36</v>
      </c>
      <c r="E34" s="31"/>
      <c r="F34" s="31"/>
      <c r="G34" s="31"/>
      <c r="H34" s="33">
        <v>8000.0</v>
      </c>
      <c r="I34" s="42"/>
      <c r="J34" s="33">
        <v>8000.0</v>
      </c>
      <c r="K34" s="24"/>
      <c r="L34" s="20"/>
      <c r="M34" s="20"/>
      <c r="N34" s="14"/>
      <c r="O34" s="20"/>
      <c r="P34" s="20"/>
      <c r="Q34" s="20"/>
      <c r="R34" s="20"/>
      <c r="S34" s="20"/>
    </row>
    <row r="35" ht="21.0" customHeight="1">
      <c r="A35" s="29">
        <v>906000.0</v>
      </c>
      <c r="B35" s="30" t="s">
        <v>4</v>
      </c>
      <c r="C35" s="29">
        <v>9951.0</v>
      </c>
      <c r="D35" s="31" t="s">
        <v>37</v>
      </c>
      <c r="E35" s="31"/>
      <c r="F35" s="31"/>
      <c r="G35" s="31"/>
      <c r="H35" s="43"/>
      <c r="I35" s="44"/>
      <c r="J35" s="43"/>
      <c r="K35" s="24"/>
      <c r="N35" s="14"/>
    </row>
    <row r="36" ht="21.0" customHeight="1">
      <c r="A36" s="29">
        <v>906000.0</v>
      </c>
      <c r="B36" s="30" t="s">
        <v>4</v>
      </c>
      <c r="C36" s="29">
        <v>9952.0</v>
      </c>
      <c r="D36" s="31" t="s">
        <v>38</v>
      </c>
      <c r="E36" s="31"/>
      <c r="F36" s="31"/>
      <c r="G36" s="31"/>
      <c r="H36" s="43">
        <v>1000.0</v>
      </c>
      <c r="I36" s="44"/>
      <c r="J36" s="43">
        <v>1000.0</v>
      </c>
      <c r="K36" s="24"/>
      <c r="N36" s="14"/>
    </row>
    <row r="37" ht="21.0" customHeight="1">
      <c r="A37" s="29">
        <v>906000.0</v>
      </c>
      <c r="B37" s="30" t="s">
        <v>4</v>
      </c>
      <c r="C37" s="29">
        <v>9953.0</v>
      </c>
      <c r="D37" s="31" t="s">
        <v>39</v>
      </c>
      <c r="E37" s="31"/>
      <c r="F37" s="31"/>
      <c r="G37" s="31"/>
      <c r="H37" s="43">
        <v>1000.0</v>
      </c>
      <c r="I37" s="44"/>
      <c r="J37" s="43">
        <v>1000.0</v>
      </c>
      <c r="K37" s="24"/>
      <c r="N37" s="14"/>
    </row>
    <row r="38" ht="21.0" customHeight="1">
      <c r="A38" s="29">
        <v>906000.0</v>
      </c>
      <c r="B38" s="30" t="s">
        <v>4</v>
      </c>
      <c r="C38" s="29">
        <v>9954.0</v>
      </c>
      <c r="D38" s="31" t="s">
        <v>40</v>
      </c>
      <c r="E38" s="31"/>
      <c r="F38" s="31"/>
      <c r="G38" s="31"/>
      <c r="H38" s="43">
        <v>1500.0</v>
      </c>
      <c r="I38" s="44"/>
      <c r="J38" s="43">
        <v>1500.0</v>
      </c>
      <c r="K38" s="24"/>
      <c r="N38" s="14"/>
    </row>
    <row r="39" ht="21.0" customHeight="1">
      <c r="A39" s="29">
        <v>906000.0</v>
      </c>
      <c r="B39" s="30" t="s">
        <v>4</v>
      </c>
      <c r="C39" s="29">
        <v>9958.0</v>
      </c>
      <c r="D39" s="31" t="s">
        <v>41</v>
      </c>
      <c r="E39" s="31"/>
      <c r="F39" s="31"/>
      <c r="G39" s="31"/>
      <c r="H39" s="43">
        <v>30000.0</v>
      </c>
      <c r="I39" s="44">
        <v>31196.68</v>
      </c>
      <c r="J39" s="53">
        <v>35000.0</v>
      </c>
      <c r="K39" s="24"/>
      <c r="N39" s="14"/>
    </row>
    <row r="40" ht="21.0" customHeight="1">
      <c r="A40" s="29">
        <v>906000.0</v>
      </c>
      <c r="B40" s="30" t="s">
        <v>4</v>
      </c>
      <c r="C40" s="29">
        <v>9959.0</v>
      </c>
      <c r="D40" s="31" t="s">
        <v>42</v>
      </c>
      <c r="E40" s="31"/>
      <c r="F40" s="31"/>
      <c r="G40" s="31"/>
      <c r="H40" s="43"/>
      <c r="I40" s="44">
        <v>31.0</v>
      </c>
      <c r="J40" s="43"/>
      <c r="K40" s="24"/>
      <c r="N40" s="14"/>
    </row>
    <row r="41" ht="21.0" customHeight="1">
      <c r="A41" s="29">
        <v>90600.0</v>
      </c>
      <c r="B41" s="30" t="s">
        <v>4</v>
      </c>
      <c r="C41" s="29">
        <v>9962.0</v>
      </c>
      <c r="D41" s="31" t="s">
        <v>43</v>
      </c>
      <c r="E41" s="31"/>
      <c r="F41" s="31"/>
      <c r="G41" s="31"/>
      <c r="H41" s="43"/>
      <c r="I41" s="44"/>
      <c r="J41" s="43">
        <v>10000.0</v>
      </c>
      <c r="K41" s="24"/>
      <c r="N41" s="14"/>
    </row>
    <row r="42" ht="21.0" customHeight="1">
      <c r="A42" s="29">
        <v>90600.0</v>
      </c>
      <c r="B42" s="30" t="s">
        <v>4</v>
      </c>
      <c r="C42" s="29">
        <v>9963.0</v>
      </c>
      <c r="D42" s="31" t="s">
        <v>44</v>
      </c>
      <c r="E42" s="31"/>
      <c r="F42" s="31"/>
      <c r="G42" s="31"/>
      <c r="H42" s="43"/>
      <c r="I42" s="44"/>
      <c r="J42" s="43">
        <v>2000.0</v>
      </c>
      <c r="K42" s="24"/>
      <c r="N42" s="14"/>
    </row>
    <row r="43" ht="21.0" customHeight="1">
      <c r="A43" s="29">
        <v>90600.0</v>
      </c>
      <c r="B43" s="30" t="s">
        <v>4</v>
      </c>
      <c r="C43" s="29">
        <v>9966.0</v>
      </c>
      <c r="D43" s="31" t="s">
        <v>45</v>
      </c>
      <c r="E43" s="31"/>
      <c r="F43" s="31"/>
      <c r="G43" s="31"/>
      <c r="H43" s="43"/>
      <c r="I43" s="44"/>
      <c r="J43" s="43">
        <v>10000.0</v>
      </c>
      <c r="K43" s="24"/>
      <c r="N43" s="14"/>
    </row>
    <row r="44" ht="21.0" customHeight="1">
      <c r="A44" s="29"/>
      <c r="B44" s="30"/>
      <c r="C44" s="29"/>
      <c r="D44" s="31"/>
      <c r="E44" s="31"/>
      <c r="F44" s="31"/>
      <c r="G44" s="31"/>
      <c r="H44" s="54"/>
      <c r="I44" s="54"/>
      <c r="J44" s="54"/>
      <c r="K44" s="31"/>
      <c r="N44" s="14"/>
    </row>
    <row r="45" ht="21.0" customHeight="1">
      <c r="A45" s="29">
        <v>907000.0</v>
      </c>
      <c r="B45" s="30" t="s">
        <v>4</v>
      </c>
      <c r="C45" s="29">
        <v>9960.0</v>
      </c>
      <c r="D45" s="31" t="s">
        <v>46</v>
      </c>
      <c r="E45" s="31"/>
      <c r="F45" s="31"/>
      <c r="G45" s="31"/>
      <c r="H45" s="36">
        <v>5000.0</v>
      </c>
      <c r="I45" s="37"/>
      <c r="J45" s="36">
        <v>5000.0</v>
      </c>
      <c r="K45" s="24"/>
      <c r="N45" s="14"/>
    </row>
    <row r="46" ht="21.0" customHeight="1">
      <c r="A46" s="29">
        <v>907000.0</v>
      </c>
      <c r="B46" s="30" t="s">
        <v>4</v>
      </c>
      <c r="C46" s="29">
        <v>9961.0</v>
      </c>
      <c r="D46" s="31" t="s">
        <v>47</v>
      </c>
      <c r="E46" s="31"/>
      <c r="F46" s="31"/>
      <c r="G46" s="31"/>
      <c r="H46" s="43">
        <v>12000.0</v>
      </c>
      <c r="I46" s="44">
        <v>11222.34</v>
      </c>
      <c r="J46" s="43">
        <v>12000.0</v>
      </c>
      <c r="K46" s="24"/>
      <c r="N46" s="14"/>
    </row>
    <row r="47" ht="21.0" customHeight="1">
      <c r="A47" s="29">
        <v>907000.0</v>
      </c>
      <c r="B47" s="30" t="s">
        <v>4</v>
      </c>
      <c r="C47" s="29">
        <v>9962.0</v>
      </c>
      <c r="D47" s="31" t="s">
        <v>48</v>
      </c>
      <c r="E47" s="31"/>
      <c r="F47" s="31"/>
      <c r="G47" s="31"/>
      <c r="H47" s="43">
        <v>5000.0</v>
      </c>
      <c r="I47" s="44">
        <v>6640.47</v>
      </c>
      <c r="J47" s="43">
        <v>7000.0</v>
      </c>
      <c r="K47" s="24"/>
      <c r="N47" s="14"/>
    </row>
    <row r="48" ht="21.0" customHeight="1">
      <c r="A48" s="29">
        <v>907000.0</v>
      </c>
      <c r="B48" s="30" t="s">
        <v>4</v>
      </c>
      <c r="C48" s="29">
        <v>9969.0</v>
      </c>
      <c r="D48" s="31" t="s">
        <v>49</v>
      </c>
      <c r="E48" s="31"/>
      <c r="F48" s="31"/>
      <c r="G48" s="31"/>
      <c r="H48" s="43"/>
      <c r="I48" s="44"/>
      <c r="J48" s="43"/>
      <c r="K48" s="24"/>
      <c r="N48" s="14"/>
    </row>
    <row r="49" ht="21.0" customHeight="1">
      <c r="A49" s="29"/>
      <c r="B49" s="30"/>
      <c r="C49" s="29"/>
      <c r="D49" s="31"/>
      <c r="E49" s="31"/>
      <c r="F49" s="31"/>
      <c r="G49" s="31"/>
      <c r="H49" s="54"/>
      <c r="I49" s="54"/>
      <c r="J49" s="54"/>
      <c r="K49" s="31"/>
      <c r="N49" s="14"/>
    </row>
    <row r="50" ht="21.0" customHeight="1">
      <c r="A50" s="29">
        <v>908000.0</v>
      </c>
      <c r="B50" s="30" t="s">
        <v>4</v>
      </c>
      <c r="C50" s="29">
        <v>9970.0</v>
      </c>
      <c r="D50" s="31" t="s">
        <v>50</v>
      </c>
      <c r="E50" s="31"/>
      <c r="F50" s="31"/>
      <c r="G50" s="31"/>
      <c r="H50" s="36">
        <v>15000.0</v>
      </c>
      <c r="I50" s="37">
        <v>3616.96</v>
      </c>
      <c r="J50" s="36">
        <v>15000.0</v>
      </c>
      <c r="K50" s="24"/>
      <c r="N50" s="14"/>
    </row>
    <row r="51" ht="21.0" customHeight="1">
      <c r="A51" s="29">
        <v>908000.0</v>
      </c>
      <c r="B51" s="30" t="s">
        <v>4</v>
      </c>
      <c r="C51" s="29">
        <v>9971.0</v>
      </c>
      <c r="D51" s="31" t="s">
        <v>51</v>
      </c>
      <c r="E51" s="31"/>
      <c r="F51" s="31"/>
      <c r="G51" s="31"/>
      <c r="H51" s="43">
        <v>500.0</v>
      </c>
      <c r="I51" s="44"/>
      <c r="J51" s="43">
        <v>500.0</v>
      </c>
      <c r="K51" s="24"/>
      <c r="N51" s="14"/>
    </row>
    <row r="52" ht="21.0" customHeight="1">
      <c r="A52" s="29">
        <v>908000.0</v>
      </c>
      <c r="B52" s="30" t="s">
        <v>4</v>
      </c>
      <c r="C52" s="29">
        <v>9972.0</v>
      </c>
      <c r="D52" s="31" t="s">
        <v>52</v>
      </c>
      <c r="E52" s="31"/>
      <c r="F52" s="31"/>
      <c r="G52" s="31"/>
      <c r="H52" s="43"/>
      <c r="I52" s="44"/>
      <c r="J52" s="43"/>
      <c r="K52" s="24"/>
      <c r="N52" s="14"/>
    </row>
    <row r="53" ht="21.0" customHeight="1">
      <c r="A53" s="29">
        <v>908000.0</v>
      </c>
      <c r="B53" s="30" t="s">
        <v>4</v>
      </c>
      <c r="C53" s="29">
        <v>9973.0</v>
      </c>
      <c r="D53" s="31" t="s">
        <v>53</v>
      </c>
      <c r="E53" s="31"/>
      <c r="F53" s="31"/>
      <c r="G53" s="31"/>
      <c r="H53" s="43"/>
      <c r="I53" s="44"/>
      <c r="J53" s="43"/>
      <c r="K53" s="24"/>
      <c r="N53" s="14"/>
    </row>
    <row r="54" ht="14.25" customHeight="1">
      <c r="A54" s="29">
        <v>908000.0</v>
      </c>
      <c r="B54" s="30" t="s">
        <v>4</v>
      </c>
      <c r="C54" s="29">
        <v>9974.0</v>
      </c>
      <c r="D54" s="31" t="s">
        <v>54</v>
      </c>
      <c r="E54" s="31"/>
      <c r="F54" s="31"/>
      <c r="G54" s="31"/>
      <c r="H54" s="43">
        <v>8000.0</v>
      </c>
      <c r="I54" s="44"/>
      <c r="J54" s="43">
        <v>15000.0</v>
      </c>
      <c r="K54" s="24"/>
      <c r="N54" s="14"/>
    </row>
    <row r="55" ht="21.0" customHeight="1">
      <c r="A55" s="29">
        <v>908000.0</v>
      </c>
      <c r="B55" s="30" t="s">
        <v>4</v>
      </c>
      <c r="C55" s="29">
        <v>9975.0</v>
      </c>
      <c r="D55" s="31" t="s">
        <v>55</v>
      </c>
      <c r="E55" s="31"/>
      <c r="F55" s="31"/>
      <c r="G55" s="31"/>
      <c r="H55" s="43">
        <v>10000.0</v>
      </c>
      <c r="I55" s="44"/>
      <c r="J55" s="43">
        <v>15000.0</v>
      </c>
      <c r="K55" s="24"/>
      <c r="N55" s="14"/>
    </row>
    <row r="56" ht="21.0" customHeight="1">
      <c r="A56" s="29">
        <v>908000.0</v>
      </c>
      <c r="B56" s="30" t="s">
        <v>4</v>
      </c>
      <c r="C56" s="29">
        <v>9976.0</v>
      </c>
      <c r="D56" s="31" t="s">
        <v>56</v>
      </c>
      <c r="E56" s="31"/>
      <c r="F56" s="31"/>
      <c r="G56" s="31"/>
      <c r="H56" s="43">
        <v>1200.0</v>
      </c>
      <c r="I56" s="44"/>
      <c r="J56" s="43">
        <v>1200.0</v>
      </c>
      <c r="K56" s="24"/>
      <c r="N56" s="14"/>
    </row>
    <row r="57" ht="21.0" customHeight="1">
      <c r="A57" s="29">
        <v>908000.0</v>
      </c>
      <c r="B57" s="30" t="s">
        <v>4</v>
      </c>
      <c r="C57" s="29">
        <v>9978.0</v>
      </c>
      <c r="D57" s="31" t="s">
        <v>57</v>
      </c>
      <c r="E57" s="31"/>
      <c r="F57" s="31"/>
      <c r="G57" s="31"/>
      <c r="H57" s="55">
        <v>500.0</v>
      </c>
      <c r="I57" s="56"/>
      <c r="J57" s="55">
        <v>5000.0</v>
      </c>
      <c r="K57" s="24"/>
      <c r="N57" s="14"/>
    </row>
    <row r="58" ht="21.0" customHeight="1">
      <c r="A58" s="29">
        <v>908000.0</v>
      </c>
      <c r="B58" s="30" t="s">
        <v>4</v>
      </c>
      <c r="C58" s="29">
        <v>9979.0</v>
      </c>
      <c r="D58" s="31" t="s">
        <v>58</v>
      </c>
      <c r="E58" s="31"/>
      <c r="F58" s="31"/>
      <c r="G58" s="31"/>
      <c r="H58" s="36">
        <v>200.0</v>
      </c>
      <c r="I58" s="37">
        <v>100.0</v>
      </c>
      <c r="J58" s="36">
        <v>200.0</v>
      </c>
      <c r="K58" s="24"/>
      <c r="N58" s="14"/>
    </row>
    <row r="59" ht="14.25" customHeight="1">
      <c r="A59" s="29"/>
      <c r="B59" s="30"/>
      <c r="C59" s="29"/>
      <c r="D59" s="31"/>
      <c r="E59" s="31"/>
      <c r="F59" s="31"/>
      <c r="G59" s="31"/>
      <c r="H59" s="54"/>
      <c r="I59" s="54"/>
      <c r="J59" s="54"/>
      <c r="K59" s="31"/>
      <c r="N59" s="14"/>
    </row>
    <row r="60" ht="14.25" customHeight="1">
      <c r="A60" s="29">
        <v>909000.0</v>
      </c>
      <c r="B60" s="30" t="s">
        <v>4</v>
      </c>
      <c r="C60" s="29">
        <v>9980.0</v>
      </c>
      <c r="D60" s="31" t="s">
        <v>59</v>
      </c>
      <c r="E60" s="31"/>
      <c r="F60" s="31"/>
      <c r="G60" s="31"/>
      <c r="H60" s="36">
        <v>7000.0</v>
      </c>
      <c r="I60" s="37">
        <f>2057.72+3188.53</f>
        <v>5246.25</v>
      </c>
      <c r="J60" s="36">
        <v>25000.0</v>
      </c>
      <c r="K60" s="24"/>
      <c r="M60" s="57"/>
      <c r="N60" s="14"/>
    </row>
    <row r="61" ht="14.25" customHeight="1">
      <c r="A61" s="29">
        <v>909000.0</v>
      </c>
      <c r="B61" s="30" t="s">
        <v>4</v>
      </c>
      <c r="C61" s="29">
        <v>9981.0</v>
      </c>
      <c r="D61" s="31" t="s">
        <v>60</v>
      </c>
      <c r="E61" s="31"/>
      <c r="F61" s="31"/>
      <c r="G61" s="31"/>
      <c r="H61" s="43">
        <v>10000.0</v>
      </c>
      <c r="I61" s="44"/>
      <c r="J61" s="43">
        <v>10000.0</v>
      </c>
      <c r="K61" s="24"/>
      <c r="N61" s="14"/>
    </row>
    <row r="62" ht="14.25" customHeight="1">
      <c r="A62" s="29">
        <v>909000.0</v>
      </c>
      <c r="B62" s="30" t="s">
        <v>4</v>
      </c>
      <c r="C62" s="29">
        <v>9982.0</v>
      </c>
      <c r="D62" s="31" t="s">
        <v>61</v>
      </c>
      <c r="E62" s="31"/>
      <c r="F62" s="31"/>
      <c r="G62" s="31"/>
      <c r="H62" s="43">
        <v>5000.0</v>
      </c>
      <c r="I62" s="44"/>
      <c r="J62" s="43">
        <v>8000.0</v>
      </c>
      <c r="K62" s="24"/>
      <c r="N62" s="14"/>
    </row>
    <row r="63" ht="14.25" customHeight="1">
      <c r="A63" s="29">
        <v>909000.0</v>
      </c>
      <c r="B63" s="30" t="s">
        <v>4</v>
      </c>
      <c r="C63" s="29">
        <v>9983.0</v>
      </c>
      <c r="D63" s="31" t="s">
        <v>62</v>
      </c>
      <c r="E63" s="31"/>
      <c r="F63" s="31"/>
      <c r="G63" s="31"/>
      <c r="H63" s="43">
        <v>7000.0</v>
      </c>
      <c r="I63" s="44"/>
      <c r="J63" s="43">
        <v>7000.0</v>
      </c>
      <c r="K63" s="24"/>
      <c r="N63" s="14"/>
    </row>
    <row r="64" ht="45.75" customHeight="1">
      <c r="A64" s="29">
        <v>909000.0</v>
      </c>
      <c r="B64" s="30" t="s">
        <v>4</v>
      </c>
      <c r="C64" s="29">
        <v>9984.0</v>
      </c>
      <c r="D64" s="31" t="s">
        <v>63</v>
      </c>
      <c r="E64" s="31"/>
      <c r="F64" s="31"/>
      <c r="G64" s="31"/>
      <c r="H64" s="43">
        <v>6000.0</v>
      </c>
      <c r="I64" s="44">
        <f>3246.09+1052.23</f>
        <v>4298.32</v>
      </c>
      <c r="J64" s="43">
        <v>7000.0</v>
      </c>
      <c r="K64" s="24"/>
      <c r="M64" s="57"/>
      <c r="N64" s="14"/>
    </row>
    <row r="65" ht="14.25" customHeight="1">
      <c r="A65" s="29">
        <v>909000.0</v>
      </c>
      <c r="B65" s="30" t="s">
        <v>4</v>
      </c>
      <c r="C65" s="29">
        <v>9985.0</v>
      </c>
      <c r="D65" s="31" t="s">
        <v>64</v>
      </c>
      <c r="E65" s="31"/>
      <c r="F65" s="31"/>
      <c r="G65" s="31"/>
      <c r="H65" s="43">
        <v>1000.0</v>
      </c>
      <c r="I65" s="44"/>
      <c r="J65" s="43">
        <v>1000.0</v>
      </c>
      <c r="K65" s="24"/>
      <c r="N65" s="14"/>
      <c r="P65" s="58" t="s">
        <v>65</v>
      </c>
    </row>
    <row r="66" ht="14.25" customHeight="1">
      <c r="A66" s="29">
        <v>909000.0</v>
      </c>
      <c r="B66" s="30" t="s">
        <v>4</v>
      </c>
      <c r="C66" s="29">
        <v>9986.0</v>
      </c>
      <c r="D66" s="31" t="s">
        <v>66</v>
      </c>
      <c r="E66" s="31"/>
      <c r="F66" s="31"/>
      <c r="G66" s="31"/>
      <c r="H66" s="43">
        <v>9000.0</v>
      </c>
      <c r="I66" s="44"/>
      <c r="J66" s="43">
        <v>15000.0</v>
      </c>
      <c r="K66" s="24"/>
      <c r="N66" s="14"/>
    </row>
    <row r="67" ht="14.25" customHeight="1">
      <c r="A67" s="29">
        <v>909000.0</v>
      </c>
      <c r="B67" s="30" t="s">
        <v>4</v>
      </c>
      <c r="C67" s="29">
        <v>9987.0</v>
      </c>
      <c r="D67" s="31" t="s">
        <v>67</v>
      </c>
      <c r="E67" s="31"/>
      <c r="F67" s="31"/>
      <c r="G67" s="31"/>
      <c r="H67" s="43">
        <v>4500.0</v>
      </c>
      <c r="I67" s="44"/>
      <c r="J67" s="43">
        <v>6000.0</v>
      </c>
      <c r="K67" s="24"/>
      <c r="N67" s="14"/>
    </row>
    <row r="68" ht="14.25" customHeight="1">
      <c r="A68" s="29">
        <v>909000.0</v>
      </c>
      <c r="B68" s="30" t="s">
        <v>4</v>
      </c>
      <c r="C68" s="29">
        <v>9988.0</v>
      </c>
      <c r="D68" s="31" t="s">
        <v>68</v>
      </c>
      <c r="E68" s="31"/>
      <c r="F68" s="31"/>
      <c r="G68" s="31"/>
      <c r="H68" s="43">
        <v>35000.0</v>
      </c>
      <c r="I68" s="44">
        <f>3000+13740.25-3500+150</f>
        <v>13390.25</v>
      </c>
      <c r="J68" s="43">
        <v>35000.0</v>
      </c>
      <c r="K68" s="24"/>
      <c r="M68" s="57"/>
      <c r="N68" s="14"/>
    </row>
    <row r="69" ht="14.25" customHeight="1">
      <c r="A69" s="29">
        <v>909000.0</v>
      </c>
      <c r="B69" s="30" t="s">
        <v>4</v>
      </c>
      <c r="C69" s="29">
        <v>9989.0</v>
      </c>
      <c r="D69" s="31" t="s">
        <v>69</v>
      </c>
      <c r="E69" s="31"/>
      <c r="F69" s="31"/>
      <c r="G69" s="31"/>
      <c r="H69" s="43">
        <v>15000.0</v>
      </c>
      <c r="I69" s="44"/>
      <c r="J69" s="43">
        <v>15000.0</v>
      </c>
      <c r="K69" s="24"/>
      <c r="N69" s="14"/>
    </row>
    <row r="70" ht="66.75" customHeight="1">
      <c r="A70" s="29">
        <v>909000.0</v>
      </c>
      <c r="B70" s="30" t="s">
        <v>4</v>
      </c>
      <c r="C70" s="29">
        <v>9998.0</v>
      </c>
      <c r="D70" s="31" t="s">
        <v>70</v>
      </c>
      <c r="E70" s="31"/>
      <c r="F70" s="31"/>
      <c r="G70" s="20"/>
      <c r="H70" s="43">
        <v>95803.02</v>
      </c>
      <c r="I70" s="44">
        <v>916.56</v>
      </c>
      <c r="J70" s="53">
        <v>140012.29</v>
      </c>
      <c r="K70" s="59" t="s">
        <v>71</v>
      </c>
      <c r="M70" s="60"/>
      <c r="N70" s="60"/>
      <c r="O70" s="60"/>
    </row>
    <row r="71" ht="14.25" customHeight="1">
      <c r="A71" s="29">
        <v>909000.0</v>
      </c>
      <c r="B71" s="30" t="s">
        <v>4</v>
      </c>
      <c r="C71" s="29">
        <v>9999.0</v>
      </c>
      <c r="D71" s="31" t="s">
        <v>72</v>
      </c>
      <c r="E71" s="31"/>
      <c r="F71" s="31"/>
      <c r="G71" s="31"/>
      <c r="H71" s="55">
        <v>5000.0</v>
      </c>
      <c r="I71" s="56">
        <f>481.32+15013.47</f>
        <v>15494.79</v>
      </c>
      <c r="J71" s="55">
        <v>5000.0</v>
      </c>
      <c r="K71" s="24"/>
      <c r="L71" s="60"/>
      <c r="M71" s="60"/>
      <c r="N71" s="60"/>
      <c r="O71" s="60"/>
    </row>
    <row r="72" ht="14.25" customHeight="1">
      <c r="A72" s="20"/>
      <c r="B72" s="21"/>
      <c r="C72" s="22"/>
      <c r="D72" s="48" t="s">
        <v>73</v>
      </c>
      <c r="E72" s="49"/>
      <c r="F72" s="49"/>
      <c r="G72" s="49"/>
      <c r="H72" s="61">
        <f t="shared" ref="H72:J72" si="6">SUM(H34:H71)</f>
        <v>299203.02</v>
      </c>
      <c r="I72" s="61">
        <f t="shared" si="6"/>
        <v>92153.62</v>
      </c>
      <c r="J72" s="61">
        <f t="shared" si="6"/>
        <v>418412.29</v>
      </c>
      <c r="K72" s="46"/>
      <c r="M72" s="57"/>
      <c r="N72" s="14"/>
    </row>
    <row r="73" ht="14.25" customHeight="1">
      <c r="A73" s="20"/>
      <c r="B73" s="21"/>
      <c r="C73" s="22"/>
      <c r="D73" s="48"/>
      <c r="E73" s="49"/>
      <c r="F73" s="49"/>
      <c r="G73" s="49"/>
      <c r="H73" s="61"/>
      <c r="I73" s="61"/>
      <c r="J73" s="61"/>
      <c r="K73" s="24"/>
      <c r="L73" s="57"/>
      <c r="N73" s="14"/>
    </row>
    <row r="74" ht="14.25" customHeight="1">
      <c r="A74" s="20"/>
      <c r="B74" s="21"/>
      <c r="C74" s="22"/>
      <c r="D74" s="28" t="s">
        <v>74</v>
      </c>
      <c r="E74" s="6"/>
      <c r="F74" s="6"/>
      <c r="G74" s="6"/>
      <c r="H74" s="62">
        <f t="shared" ref="H74:J74" si="7">H31-H72</f>
        <v>0</v>
      </c>
      <c r="I74" s="62">
        <f t="shared" si="7"/>
        <v>238035.54</v>
      </c>
      <c r="J74" s="62">
        <f t="shared" si="7"/>
        <v>0</v>
      </c>
      <c r="K74" s="24"/>
      <c r="M74" s="63"/>
      <c r="N74" s="14"/>
    </row>
    <row r="75" ht="14.2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ht="14.2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ht="14.25" customHeight="1">
      <c r="A77" s="20"/>
      <c r="B77" s="20"/>
      <c r="C77" s="20"/>
      <c r="D77" s="64"/>
      <c r="E77" s="65"/>
      <c r="F77" s="20"/>
      <c r="G77" s="20"/>
      <c r="H77" s="20"/>
      <c r="I77" s="20"/>
      <c r="J77" s="20"/>
      <c r="K77" s="20"/>
    </row>
    <row r="78" ht="14.25" customHeight="1">
      <c r="A78" s="20"/>
      <c r="B78" s="20"/>
      <c r="C78" s="20"/>
      <c r="D78" s="64"/>
      <c r="E78" s="65"/>
      <c r="F78" s="20"/>
      <c r="G78" s="20"/>
      <c r="H78" s="20"/>
      <c r="I78" s="63"/>
      <c r="J78" s="20"/>
      <c r="K78" s="20"/>
    </row>
    <row r="79" ht="14.25" customHeight="1">
      <c r="A79" s="20"/>
      <c r="B79" s="20"/>
      <c r="C79" s="20"/>
      <c r="D79" s="64"/>
      <c r="E79" s="65"/>
      <c r="F79" s="20"/>
      <c r="G79" s="20"/>
      <c r="H79" s="20"/>
      <c r="I79" s="20"/>
      <c r="J79" s="20"/>
      <c r="K79" s="20"/>
    </row>
    <row r="80" ht="14.2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ht="14.2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ht="14.2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ht="14.2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ht="14.2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ht="14.2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ht="14.2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ht="14.2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ht="14.2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ht="14.2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ht="14.2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ht="14.2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ht="14.2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ht="14.2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ht="14.2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ht="14.2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ht="14.2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ht="14.2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ht="14.2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ht="14.2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ht="14.2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ht="14.2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ht="14.2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ht="14.2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ht="14.2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ht="14.2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ht="14.2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ht="14.2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ht="14.2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ht="14.2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ht="14.2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ht="14.2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ht="14.2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ht="14.2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ht="14.2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ht="14.2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ht="14.2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 ht="14.2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ht="14.2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ht="14.2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ht="14.2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  <row r="121" ht="14.2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  <row r="122" ht="14.2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</row>
    <row r="123" ht="14.2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</row>
    <row r="124" ht="14.2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</row>
    <row r="125" ht="14.2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</row>
    <row r="126" ht="14.2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</row>
    <row r="127" ht="14.2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  <row r="128" ht="14.2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ht="14.2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</row>
    <row r="130" ht="14.2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</row>
    <row r="131" ht="14.2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</row>
    <row r="132" ht="14.2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</row>
    <row r="133" ht="14.2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</row>
    <row r="134" ht="14.2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</row>
    <row r="135" ht="14.2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</row>
    <row r="136" ht="14.2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</row>
    <row r="137" ht="14.2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</row>
    <row r="138" ht="14.2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</row>
    <row r="139" ht="14.2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</row>
    <row r="140" ht="14.2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</row>
    <row r="141" ht="14.2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</row>
    <row r="142" ht="14.2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</row>
    <row r="143" ht="14.2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</row>
    <row r="144" ht="14.2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</row>
    <row r="145" ht="14.2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</row>
    <row r="146" ht="14.2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</row>
    <row r="147" ht="14.2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</row>
    <row r="148" ht="14.2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</row>
    <row r="149" ht="14.2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</row>
    <row r="150" ht="14.2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</row>
    <row r="151" ht="14.2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</row>
    <row r="152" ht="14.2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</row>
    <row r="153" ht="14.2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</row>
    <row r="154" ht="14.2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</row>
    <row r="155" ht="14.2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</row>
    <row r="156" ht="14.2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</row>
    <row r="157" ht="14.2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</row>
    <row r="158" ht="14.2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</row>
    <row r="159" ht="14.2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</row>
    <row r="160" ht="14.2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</row>
    <row r="161" ht="14.2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</row>
    <row r="162" ht="14.2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</row>
    <row r="163" ht="14.2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</row>
    <row r="164" ht="14.2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</row>
    <row r="165" ht="14.2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</row>
    <row r="166" ht="14.2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</row>
    <row r="167" ht="14.2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</row>
    <row r="168" ht="14.2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</row>
    <row r="169" ht="14.2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</row>
    <row r="170" ht="14.2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</row>
    <row r="171" ht="14.2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</row>
    <row r="172" ht="14.2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</row>
    <row r="173" ht="14.2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</row>
    <row r="174" ht="14.2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</row>
    <row r="175" ht="14.2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</row>
    <row r="176" ht="14.2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</row>
    <row r="177" ht="14.2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</row>
    <row r="178" ht="14.2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</row>
    <row r="179" ht="14.2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</row>
    <row r="180" ht="14.2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</row>
    <row r="181" ht="14.2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</row>
    <row r="182" ht="14.2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</row>
    <row r="183" ht="14.2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</row>
    <row r="184" ht="14.2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</row>
    <row r="185" ht="14.2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ht="14.2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</row>
    <row r="187" ht="14.2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</row>
    <row r="188" ht="14.2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</row>
    <row r="189" ht="14.2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</row>
    <row r="190" ht="14.2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</row>
    <row r="191" ht="14.2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</row>
    <row r="192" ht="14.2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</row>
    <row r="193" ht="14.2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</row>
    <row r="194" ht="14.2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</row>
    <row r="195" ht="14.2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</row>
    <row r="196" ht="14.2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</row>
    <row r="197" ht="14.2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</row>
    <row r="198" ht="14.2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</row>
    <row r="199" ht="14.2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</row>
    <row r="200" ht="14.2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</row>
    <row r="201" ht="14.2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</row>
    <row r="202" ht="14.2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</row>
    <row r="203" ht="14.2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</row>
    <row r="204" ht="14.2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</row>
    <row r="205" ht="14.2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</row>
    <row r="206" ht="14.2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</row>
    <row r="207" ht="14.2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</row>
    <row r="208" ht="14.2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</row>
    <row r="209" ht="14.2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</row>
    <row r="210" ht="14.2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</row>
    <row r="211" ht="14.2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</row>
    <row r="212" ht="14.2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</row>
    <row r="213" ht="14.2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</row>
    <row r="214" ht="14.2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</row>
    <row r="215" ht="14.2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</row>
    <row r="216" ht="14.2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</row>
    <row r="217" ht="14.2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</row>
    <row r="218" ht="14.2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</row>
    <row r="219" ht="14.2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</row>
    <row r="220" ht="14.2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</row>
    <row r="221" ht="14.2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</row>
    <row r="222" ht="14.2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</row>
    <row r="223" ht="14.2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</row>
    <row r="224" ht="14.2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</row>
    <row r="225" ht="14.2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</row>
    <row r="226" ht="14.2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</row>
    <row r="227" ht="14.2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</row>
    <row r="228" ht="14.2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</row>
    <row r="229" ht="14.2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</row>
    <row r="230" ht="14.2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</row>
    <row r="231" ht="14.2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</row>
    <row r="232" ht="14.2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</row>
    <row r="233" ht="14.2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</row>
    <row r="234" ht="14.2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</row>
    <row r="235" ht="14.2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</row>
    <row r="236" ht="14.2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</row>
    <row r="237" ht="14.2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</row>
    <row r="238" ht="14.2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</row>
    <row r="239" ht="14.2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</row>
    <row r="240" ht="14.2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</row>
    <row r="241" ht="14.2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</row>
    <row r="242" ht="14.2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</row>
    <row r="243" ht="14.2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</row>
    <row r="244" ht="14.2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</row>
    <row r="245" ht="14.2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</row>
    <row r="246" ht="14.2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</row>
    <row r="247" ht="14.2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</row>
    <row r="248" ht="14.2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</row>
    <row r="249" ht="14.2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</row>
    <row r="250" ht="14.2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</row>
    <row r="251" ht="14.2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</row>
    <row r="252" ht="14.2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</row>
    <row r="253" ht="14.2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</row>
    <row r="254" ht="14.2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</row>
    <row r="255" ht="14.2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</row>
    <row r="256" ht="14.2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</row>
    <row r="257" ht="14.2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</row>
    <row r="258" ht="14.2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</row>
    <row r="259" ht="14.2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</row>
    <row r="260" ht="14.2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</row>
    <row r="261" ht="14.2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</row>
    <row r="262" ht="14.2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</row>
    <row r="263" ht="14.2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</row>
    <row r="264" ht="14.2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</row>
    <row r="265" ht="14.2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</row>
    <row r="266" ht="14.2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</row>
    <row r="267" ht="14.2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</row>
    <row r="268" ht="14.2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</row>
    <row r="269" ht="14.2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</row>
    <row r="270" ht="14.2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</row>
    <row r="271" ht="14.2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</row>
    <row r="272" ht="14.2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</row>
    <row r="273" ht="14.2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</row>
    <row r="274" ht="14.2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</row>
    <row r="275" ht="14.2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</row>
    <row r="276" ht="14.2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</row>
    <row r="277" ht="14.2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</row>
    <row r="278" ht="14.2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</row>
    <row r="279" ht="14.2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</row>
    <row r="280" ht="14.2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</row>
    <row r="281" ht="14.2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</row>
    <row r="282" ht="14.2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</row>
    <row r="283" ht="14.2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</row>
    <row r="284" ht="14.2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</row>
    <row r="285" ht="14.2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</row>
    <row r="286" ht="14.2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</row>
    <row r="287" ht="14.2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</row>
    <row r="288" ht="14.2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</row>
    <row r="289" ht="14.2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</row>
    <row r="290" ht="14.2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</row>
    <row r="291" ht="14.2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</row>
    <row r="292" ht="14.2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</row>
    <row r="293" ht="14.2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</row>
    <row r="294" ht="14.2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</row>
    <row r="295" ht="14.2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</row>
    <row r="296" ht="14.2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</row>
    <row r="297" ht="14.2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</row>
    <row r="298" ht="14.2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</row>
    <row r="299" ht="14.2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</row>
    <row r="300" ht="14.2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</row>
    <row r="301" ht="14.2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</row>
    <row r="302" ht="14.2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</row>
    <row r="303" ht="14.2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</row>
    <row r="304" ht="14.2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</row>
    <row r="305" ht="14.2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</row>
    <row r="306" ht="14.2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</row>
    <row r="307" ht="14.2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</row>
    <row r="308" ht="14.2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</row>
    <row r="309" ht="14.2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</row>
    <row r="310" ht="14.2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</row>
    <row r="311" ht="14.2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</row>
    <row r="312" ht="14.2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</row>
    <row r="313" ht="14.2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</row>
    <row r="314" ht="14.2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</row>
    <row r="315" ht="14.2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</row>
    <row r="316" ht="14.2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</row>
    <row r="317" ht="14.2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</row>
    <row r="318" ht="14.2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</row>
    <row r="319" ht="14.2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</row>
    <row r="320" ht="14.2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</row>
    <row r="321" ht="14.2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</row>
    <row r="322" ht="14.2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</row>
    <row r="323" ht="14.2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</row>
    <row r="324" ht="14.2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</row>
    <row r="325" ht="14.2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</row>
    <row r="326" ht="14.2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</row>
    <row r="327" ht="14.2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</row>
    <row r="328" ht="14.2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</row>
    <row r="329" ht="14.2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</row>
    <row r="330" ht="14.2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</row>
    <row r="331" ht="14.2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</row>
    <row r="332" ht="14.2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</row>
    <row r="333" ht="14.2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</row>
    <row r="334" ht="14.2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</row>
    <row r="335" ht="14.2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</row>
    <row r="336" ht="14.2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</row>
    <row r="337" ht="14.2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</row>
    <row r="338" ht="14.2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</row>
    <row r="339" ht="14.2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</row>
    <row r="340" ht="14.2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</row>
    <row r="341" ht="14.2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</row>
    <row r="342" ht="14.2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</row>
    <row r="343" ht="14.2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</row>
    <row r="344" ht="14.2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</row>
    <row r="345" ht="14.2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</row>
    <row r="346" ht="14.2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</row>
    <row r="347" ht="14.2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</row>
    <row r="348" ht="14.2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</row>
    <row r="349" ht="14.2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</row>
    <row r="350" ht="14.2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</row>
    <row r="351" ht="14.2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</row>
    <row r="352" ht="14.2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</row>
    <row r="353" ht="14.2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</row>
    <row r="354" ht="14.2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</row>
    <row r="355" ht="14.2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</row>
    <row r="356" ht="14.2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</row>
    <row r="357" ht="14.2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</row>
    <row r="358" ht="14.2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</row>
    <row r="359" ht="14.2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</row>
    <row r="360" ht="14.2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</row>
    <row r="361" ht="14.2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</row>
    <row r="362" ht="14.2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</row>
    <row r="363" ht="14.2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</row>
    <row r="364" ht="14.2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</row>
    <row r="365" ht="14.2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</row>
    <row r="366" ht="14.2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</row>
    <row r="367" ht="14.2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</row>
    <row r="368" ht="14.2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</row>
    <row r="369" ht="14.2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</row>
    <row r="370" ht="14.2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</row>
    <row r="371" ht="14.2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</row>
    <row r="372" ht="14.2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</row>
    <row r="373" ht="14.2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</row>
    <row r="374" ht="14.2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</row>
    <row r="375" ht="14.2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</row>
    <row r="376" ht="14.2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</row>
    <row r="377" ht="14.2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</row>
    <row r="378" ht="14.2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</row>
    <row r="379" ht="14.2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</row>
    <row r="380" ht="14.2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</row>
    <row r="381" ht="14.2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</row>
    <row r="382" ht="14.2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</row>
    <row r="383" ht="14.2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</row>
    <row r="384" ht="14.2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</row>
    <row r="385" ht="14.2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</row>
    <row r="386" ht="14.2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</row>
    <row r="387" ht="14.2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</row>
    <row r="388" ht="14.2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</row>
    <row r="389" ht="14.2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</row>
    <row r="390" ht="14.2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</row>
    <row r="391" ht="14.2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</row>
    <row r="392" ht="14.2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</row>
    <row r="393" ht="14.2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</row>
    <row r="394" ht="14.2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</row>
    <row r="395" ht="14.2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</row>
    <row r="396" ht="14.2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</row>
    <row r="397" ht="14.2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</row>
    <row r="398" ht="14.2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</row>
    <row r="399" ht="14.2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</row>
    <row r="400" ht="14.2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</row>
    <row r="401" ht="14.2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</row>
    <row r="402" ht="14.2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</row>
    <row r="403" ht="14.2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</row>
    <row r="404" ht="14.2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</row>
    <row r="405" ht="14.2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</row>
    <row r="406" ht="14.2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</row>
    <row r="407" ht="14.2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</row>
    <row r="408" ht="14.2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</row>
    <row r="409" ht="14.2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</row>
    <row r="410" ht="14.2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</row>
    <row r="411" ht="14.2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</row>
    <row r="412" ht="14.2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</row>
    <row r="413" ht="14.2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</row>
    <row r="414" ht="14.2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</row>
    <row r="415" ht="14.2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</row>
    <row r="416" ht="14.2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</row>
    <row r="417" ht="14.2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</row>
    <row r="418" ht="14.2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</row>
    <row r="419" ht="14.2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</row>
    <row r="420" ht="14.2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</row>
    <row r="421" ht="14.2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</row>
    <row r="422" ht="14.2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</row>
    <row r="423" ht="14.2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</row>
    <row r="424" ht="14.2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</row>
    <row r="425" ht="14.2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</row>
    <row r="426" ht="14.2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</row>
    <row r="427" ht="14.2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</row>
    <row r="428" ht="14.2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</row>
    <row r="429" ht="14.2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</row>
    <row r="430" ht="14.2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</row>
    <row r="431" ht="14.2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</row>
    <row r="432" ht="14.2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</row>
    <row r="433" ht="14.2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</row>
    <row r="434" ht="14.2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</row>
    <row r="435" ht="14.2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</row>
    <row r="436" ht="14.2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</row>
    <row r="437" ht="14.2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</row>
    <row r="438" ht="14.2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</row>
    <row r="439" ht="14.2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</row>
    <row r="440" ht="14.2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</row>
    <row r="441" ht="14.2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</row>
    <row r="442" ht="14.2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</row>
    <row r="443" ht="14.2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</row>
    <row r="444" ht="14.2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</row>
    <row r="445" ht="14.2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</row>
    <row r="446" ht="14.2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</row>
    <row r="447" ht="14.2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</row>
    <row r="448" ht="14.2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</row>
    <row r="449" ht="14.2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</row>
    <row r="450" ht="14.2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</row>
    <row r="451" ht="14.2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</row>
    <row r="452" ht="14.2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</row>
    <row r="453" ht="14.2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</row>
    <row r="454" ht="14.2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</row>
    <row r="455" ht="14.2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</row>
    <row r="456" ht="14.2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</row>
    <row r="457" ht="14.2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</row>
    <row r="458" ht="14.2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</row>
    <row r="459" ht="14.2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</row>
    <row r="460" ht="14.2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</row>
    <row r="461" ht="14.2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</row>
    <row r="462" ht="14.2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</row>
    <row r="463" ht="14.2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</row>
    <row r="464" ht="14.2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</row>
    <row r="465" ht="14.2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</row>
    <row r="466" ht="14.2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</row>
    <row r="467" ht="14.2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</row>
    <row r="468" ht="14.2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</row>
    <row r="469" ht="14.2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</row>
    <row r="470" ht="14.2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</row>
    <row r="471" ht="14.2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</row>
    <row r="472" ht="14.2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</row>
    <row r="473" ht="14.2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</row>
    <row r="474" ht="14.2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</row>
    <row r="475" ht="14.2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</row>
    <row r="476" ht="14.2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</row>
    <row r="477" ht="14.2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</row>
    <row r="478" ht="14.2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</row>
    <row r="479" ht="14.2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</row>
    <row r="480" ht="14.2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</row>
    <row r="481" ht="14.2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</row>
    <row r="482" ht="14.2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</row>
    <row r="483" ht="14.2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</row>
    <row r="484" ht="14.2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</row>
    <row r="485" ht="14.2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</row>
    <row r="486" ht="14.2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</row>
    <row r="487" ht="14.2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</row>
    <row r="488" ht="14.2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</row>
    <row r="489" ht="14.2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</row>
    <row r="490" ht="14.2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</row>
    <row r="491" ht="14.2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</row>
    <row r="492" ht="14.2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</row>
    <row r="493" ht="14.2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</row>
    <row r="494" ht="14.2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</row>
    <row r="495" ht="14.2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</row>
    <row r="496" ht="14.2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</row>
    <row r="497" ht="14.2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</row>
    <row r="498" ht="14.2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</row>
    <row r="499" ht="14.2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</row>
    <row r="500" ht="14.2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</row>
    <row r="501" ht="14.2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</row>
    <row r="502" ht="14.2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</row>
    <row r="503" ht="14.2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</row>
    <row r="504" ht="14.2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</row>
    <row r="505" ht="14.2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</row>
    <row r="506" ht="14.2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</row>
    <row r="507" ht="14.2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</row>
    <row r="508" ht="14.2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</row>
    <row r="509" ht="14.2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</row>
    <row r="510" ht="14.2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</row>
    <row r="511" ht="14.2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</row>
    <row r="512" ht="14.2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</row>
    <row r="513" ht="14.2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</row>
    <row r="514" ht="14.2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</row>
    <row r="515" ht="14.2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</row>
    <row r="516" ht="14.2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</row>
    <row r="517" ht="14.2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</row>
    <row r="518" ht="14.2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</row>
    <row r="519" ht="14.2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</row>
    <row r="520" ht="14.2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</row>
    <row r="521" ht="14.2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</row>
    <row r="522" ht="14.2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</row>
    <row r="523" ht="14.2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</row>
    <row r="524" ht="14.2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</row>
    <row r="525" ht="14.2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</row>
    <row r="526" ht="14.2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</row>
    <row r="527" ht="14.2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</row>
    <row r="528" ht="14.2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</row>
    <row r="529" ht="14.2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</row>
    <row r="530" ht="14.2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</row>
    <row r="531" ht="14.2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</row>
    <row r="532" ht="14.2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</row>
    <row r="533" ht="14.2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</row>
    <row r="534" ht="14.2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</row>
    <row r="535" ht="14.2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</row>
    <row r="536" ht="14.2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</row>
    <row r="537" ht="14.2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</row>
    <row r="538" ht="14.2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</row>
    <row r="539" ht="14.2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</row>
    <row r="540" ht="14.2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</row>
    <row r="541" ht="14.2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</row>
    <row r="542" ht="14.2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</row>
    <row r="543" ht="14.2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</row>
    <row r="544" ht="14.2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</row>
    <row r="545" ht="14.2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</row>
    <row r="546" ht="14.2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</row>
    <row r="547" ht="14.2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</row>
    <row r="548" ht="14.2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</row>
    <row r="549" ht="14.2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</row>
    <row r="550" ht="14.2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</row>
    <row r="551" ht="14.2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</row>
    <row r="552" ht="14.2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</row>
    <row r="553" ht="14.2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</row>
    <row r="554" ht="14.2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</row>
    <row r="555" ht="14.2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</row>
    <row r="556" ht="14.2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</row>
    <row r="557" ht="14.2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</row>
    <row r="558" ht="14.2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</row>
    <row r="559" ht="14.2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</row>
    <row r="560" ht="14.2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</row>
    <row r="561" ht="14.2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</row>
    <row r="562" ht="14.2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</row>
    <row r="563" ht="14.2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</row>
    <row r="564" ht="14.2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</row>
    <row r="565" ht="14.2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</row>
    <row r="566" ht="14.2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</row>
    <row r="567" ht="14.2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</row>
    <row r="568" ht="14.2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</row>
    <row r="569" ht="14.2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</row>
    <row r="570" ht="14.2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</row>
    <row r="571" ht="14.2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</row>
    <row r="572" ht="14.2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</row>
    <row r="573" ht="14.2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</row>
    <row r="574" ht="14.2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</row>
    <row r="575" ht="14.2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</row>
    <row r="576" ht="14.2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</row>
    <row r="577" ht="14.2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</row>
    <row r="578" ht="14.2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</row>
    <row r="579" ht="14.2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</row>
    <row r="580" ht="14.2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</row>
    <row r="581" ht="14.2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</row>
    <row r="582" ht="14.2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</row>
    <row r="583" ht="14.2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</row>
    <row r="584" ht="14.2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</row>
    <row r="585" ht="14.2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</row>
    <row r="586" ht="14.2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</row>
    <row r="587" ht="14.2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</row>
    <row r="588" ht="14.2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</row>
    <row r="589" ht="14.2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</row>
    <row r="590" ht="14.2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</row>
    <row r="591" ht="14.2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</row>
    <row r="592" ht="14.2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</row>
    <row r="593" ht="14.2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</row>
    <row r="594" ht="14.2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</row>
    <row r="595" ht="14.2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</row>
    <row r="596" ht="14.2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</row>
    <row r="597" ht="14.2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</row>
    <row r="598" ht="14.2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</row>
    <row r="599" ht="14.2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</row>
    <row r="600" ht="14.2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</row>
    <row r="601" ht="14.2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</row>
    <row r="602" ht="14.2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</row>
    <row r="603" ht="14.2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</row>
    <row r="604" ht="14.2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</row>
    <row r="605" ht="14.2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</row>
    <row r="606" ht="14.2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</row>
    <row r="607" ht="14.2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</row>
    <row r="608" ht="14.2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</row>
    <row r="609" ht="14.2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</row>
    <row r="610" ht="14.2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</row>
    <row r="611" ht="14.2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</row>
    <row r="612" ht="14.2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</row>
    <row r="613" ht="14.2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</row>
    <row r="614" ht="14.2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</row>
    <row r="615" ht="14.2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</row>
    <row r="616" ht="14.2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</row>
    <row r="617" ht="14.2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</row>
    <row r="618" ht="14.2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</row>
    <row r="619" ht="14.2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</row>
    <row r="620" ht="14.2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</row>
    <row r="621" ht="14.2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</row>
    <row r="622" ht="14.2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</row>
    <row r="623" ht="14.2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</row>
    <row r="624" ht="14.2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</row>
    <row r="625" ht="14.2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</row>
    <row r="626" ht="14.2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</row>
    <row r="627" ht="14.2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</row>
    <row r="628" ht="14.2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</row>
    <row r="629" ht="14.2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</row>
    <row r="630" ht="14.2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</row>
    <row r="631" ht="14.2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</row>
    <row r="632" ht="14.2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</row>
    <row r="633" ht="14.2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</row>
    <row r="634" ht="14.2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</row>
    <row r="635" ht="14.2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</row>
    <row r="636" ht="14.2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</row>
    <row r="637" ht="14.2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</row>
    <row r="638" ht="14.2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</row>
    <row r="639" ht="14.2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</row>
    <row r="640" ht="14.2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</row>
    <row r="641" ht="14.2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</row>
    <row r="642" ht="14.2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</row>
    <row r="643" ht="14.2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</row>
    <row r="644" ht="14.2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</row>
    <row r="645" ht="14.2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</row>
    <row r="646" ht="14.2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</row>
    <row r="647" ht="14.2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</row>
    <row r="648" ht="14.2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</row>
    <row r="649" ht="14.2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</row>
    <row r="650" ht="14.2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</row>
    <row r="651" ht="14.2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</row>
    <row r="652" ht="14.2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</row>
    <row r="653" ht="14.2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</row>
    <row r="654" ht="14.2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</row>
    <row r="655" ht="14.2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</row>
    <row r="656" ht="14.2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</row>
    <row r="657" ht="14.2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</row>
    <row r="658" ht="14.2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</row>
    <row r="659" ht="14.2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</row>
    <row r="660" ht="14.2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</row>
    <row r="661" ht="14.2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</row>
    <row r="662" ht="14.2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</row>
    <row r="663" ht="14.2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</row>
    <row r="664" ht="14.2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</row>
    <row r="665" ht="14.2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</row>
    <row r="666" ht="14.2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</row>
    <row r="667" ht="14.2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</row>
    <row r="668" ht="14.2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</row>
    <row r="669" ht="14.2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</row>
    <row r="670" ht="14.2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</row>
    <row r="671" ht="14.2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</row>
    <row r="672" ht="14.2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</row>
    <row r="673" ht="14.2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</row>
    <row r="674" ht="14.2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</row>
    <row r="675" ht="14.2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</row>
    <row r="676" ht="14.2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</row>
    <row r="677" ht="14.2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</row>
    <row r="678" ht="14.2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</row>
    <row r="679" ht="14.2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</row>
    <row r="680" ht="14.2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</row>
    <row r="681" ht="14.2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</row>
    <row r="682" ht="14.2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</row>
    <row r="683" ht="14.2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</row>
    <row r="684" ht="14.2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</row>
    <row r="685" ht="14.2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</row>
    <row r="686" ht="14.2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</row>
    <row r="687" ht="14.2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</row>
    <row r="688" ht="14.2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</row>
    <row r="689" ht="14.2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</row>
    <row r="690" ht="14.2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</row>
    <row r="691" ht="14.2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</row>
    <row r="692" ht="14.2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</row>
    <row r="693" ht="14.2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</row>
    <row r="694" ht="14.2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</row>
    <row r="695" ht="14.2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</row>
    <row r="696" ht="14.2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</row>
    <row r="697" ht="14.2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</row>
    <row r="698" ht="14.2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</row>
    <row r="699" ht="14.2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</row>
    <row r="700" ht="14.2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</row>
    <row r="701" ht="14.2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</row>
    <row r="702" ht="14.2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</row>
    <row r="703" ht="14.2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</row>
    <row r="704" ht="14.2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</row>
    <row r="705" ht="14.2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</row>
    <row r="706" ht="14.2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</row>
    <row r="707" ht="14.2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</row>
    <row r="708" ht="14.2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</row>
    <row r="709" ht="14.2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</row>
    <row r="710" ht="14.2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</row>
    <row r="711" ht="14.2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</row>
    <row r="712" ht="14.2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</row>
    <row r="713" ht="14.2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</row>
    <row r="714" ht="14.2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</row>
    <row r="715" ht="14.2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</row>
    <row r="716" ht="14.2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</row>
    <row r="717" ht="14.2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</row>
    <row r="718" ht="14.2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</row>
    <row r="719" ht="14.2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</row>
    <row r="720" ht="14.2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</row>
    <row r="721" ht="14.2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</row>
    <row r="722" ht="14.2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</row>
    <row r="723" ht="14.2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</row>
    <row r="724" ht="14.2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</row>
    <row r="725" ht="14.2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</row>
    <row r="726" ht="14.2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</row>
    <row r="727" ht="14.2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</row>
    <row r="728" ht="14.2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</row>
    <row r="729" ht="14.2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</row>
    <row r="730" ht="14.2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</row>
    <row r="731" ht="14.2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</row>
    <row r="732" ht="14.2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</row>
    <row r="733" ht="14.2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</row>
    <row r="734" ht="14.2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</row>
    <row r="735" ht="14.2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</row>
    <row r="736" ht="14.2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</row>
    <row r="737" ht="14.2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</row>
    <row r="738" ht="14.2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</row>
    <row r="739" ht="14.2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</row>
    <row r="740" ht="14.2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</row>
    <row r="741" ht="14.2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</row>
    <row r="742" ht="14.2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</row>
    <row r="743" ht="14.2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</row>
    <row r="744" ht="14.2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</row>
    <row r="745" ht="14.2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</row>
    <row r="746" ht="14.2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</row>
    <row r="747" ht="14.2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</row>
    <row r="748" ht="14.2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</row>
    <row r="749" ht="14.2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</row>
    <row r="750" ht="14.2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</row>
    <row r="751" ht="14.2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</row>
    <row r="752" ht="14.2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</row>
    <row r="753" ht="14.2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</row>
    <row r="754" ht="14.2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</row>
    <row r="755" ht="14.2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</row>
    <row r="756" ht="14.2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</row>
    <row r="757" ht="14.2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</row>
    <row r="758" ht="14.2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</row>
    <row r="759" ht="14.2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</row>
    <row r="760" ht="14.2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</row>
    <row r="761" ht="14.2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</row>
    <row r="762" ht="14.2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</row>
    <row r="763" ht="14.2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</row>
    <row r="764" ht="14.2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</row>
    <row r="765" ht="14.2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</row>
    <row r="766" ht="14.2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</row>
    <row r="767" ht="14.2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</row>
    <row r="768" ht="14.2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</row>
    <row r="769" ht="14.2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</row>
    <row r="770" ht="14.2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</row>
    <row r="771" ht="14.2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</row>
    <row r="772" ht="14.2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</row>
    <row r="773" ht="14.2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</row>
    <row r="774" ht="14.2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</row>
    <row r="775" ht="14.2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</row>
    <row r="776" ht="14.2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</row>
    <row r="777" ht="14.2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</row>
    <row r="778" ht="14.2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</row>
    <row r="779" ht="14.2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</row>
    <row r="780" ht="14.2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</row>
    <row r="781" ht="14.2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</row>
    <row r="782" ht="14.2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</row>
    <row r="783" ht="14.2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</row>
    <row r="784" ht="14.2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</row>
    <row r="785" ht="14.2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</row>
    <row r="786" ht="14.2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</row>
    <row r="787" ht="14.2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</row>
    <row r="788" ht="14.2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</row>
    <row r="789" ht="14.2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</row>
    <row r="790" ht="14.2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</row>
    <row r="791" ht="14.2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</row>
    <row r="792" ht="14.2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</row>
    <row r="793" ht="14.2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</row>
    <row r="794" ht="14.2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</row>
    <row r="795" ht="14.2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</row>
    <row r="796" ht="14.2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</row>
    <row r="797" ht="14.2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</row>
    <row r="798" ht="14.2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</row>
    <row r="799" ht="14.2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</row>
    <row r="800" ht="14.2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</row>
    <row r="801" ht="14.2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</row>
    <row r="802" ht="14.2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</row>
    <row r="803" ht="14.2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</row>
    <row r="804" ht="14.2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</row>
    <row r="805" ht="14.2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</row>
    <row r="806" ht="14.2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</row>
    <row r="807" ht="14.2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</row>
    <row r="808" ht="14.2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</row>
    <row r="809" ht="14.2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</row>
    <row r="810" ht="14.2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</row>
    <row r="811" ht="14.2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</row>
    <row r="812" ht="14.2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</row>
    <row r="813" ht="14.2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</row>
    <row r="814" ht="14.2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</row>
    <row r="815" ht="14.2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</row>
    <row r="816" ht="14.2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</row>
    <row r="817" ht="14.2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</row>
    <row r="818" ht="14.2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</row>
    <row r="819" ht="14.2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</row>
    <row r="820" ht="14.2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</row>
    <row r="821" ht="14.2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</row>
    <row r="822" ht="14.2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</row>
    <row r="823" ht="14.2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</row>
    <row r="824" ht="14.2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</row>
    <row r="825" ht="14.2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</row>
    <row r="826" ht="14.2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</row>
    <row r="827" ht="14.2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</row>
    <row r="828" ht="14.2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</row>
    <row r="829" ht="14.2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</row>
    <row r="830" ht="14.2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</row>
    <row r="831" ht="14.2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</row>
    <row r="832" ht="14.2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</row>
    <row r="833" ht="14.2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</row>
    <row r="834" ht="14.2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</row>
    <row r="835" ht="14.2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</row>
    <row r="836" ht="14.2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</row>
    <row r="837" ht="14.2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</row>
    <row r="838" ht="14.2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</row>
    <row r="839" ht="14.2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</row>
    <row r="840" ht="14.2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</row>
    <row r="841" ht="14.2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</row>
    <row r="842" ht="14.2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</row>
    <row r="843" ht="14.2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</row>
    <row r="844" ht="14.2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</row>
    <row r="845" ht="14.2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</row>
    <row r="846" ht="14.2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</row>
    <row r="847" ht="14.2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</row>
    <row r="848" ht="14.2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</row>
    <row r="849" ht="14.2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</row>
    <row r="850" ht="14.2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</row>
    <row r="851" ht="14.2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</row>
    <row r="852" ht="14.2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</row>
    <row r="853" ht="14.2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</row>
    <row r="854" ht="14.2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</row>
    <row r="855" ht="14.2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</row>
    <row r="856" ht="14.2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</row>
    <row r="857" ht="14.2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</row>
    <row r="858" ht="14.2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</row>
    <row r="859" ht="14.2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</row>
    <row r="860" ht="14.2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</row>
    <row r="861" ht="14.2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</row>
    <row r="862" ht="14.2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</row>
    <row r="863" ht="14.2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</row>
    <row r="864" ht="14.2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</row>
    <row r="865" ht="14.2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</row>
    <row r="866" ht="14.2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</row>
    <row r="867" ht="14.2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</row>
    <row r="868" ht="14.2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</row>
    <row r="869" ht="14.2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</row>
    <row r="870" ht="14.2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</row>
    <row r="871" ht="14.2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</row>
    <row r="872" ht="14.2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</row>
    <row r="873" ht="14.2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</row>
    <row r="874" ht="14.2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</row>
    <row r="875" ht="14.2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</row>
    <row r="876" ht="14.2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</row>
    <row r="877" ht="14.2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</row>
    <row r="878" ht="14.2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</row>
    <row r="879" ht="14.2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</row>
    <row r="880" ht="14.25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</row>
    <row r="881" ht="14.25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</row>
    <row r="882" ht="14.25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</row>
    <row r="883" ht="14.25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</row>
    <row r="884" ht="14.25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</row>
    <row r="885" ht="14.25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</row>
    <row r="886" ht="14.25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</row>
    <row r="887" ht="14.25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</row>
    <row r="888" ht="14.25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</row>
    <row r="889" ht="14.2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</row>
    <row r="890" ht="14.2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</row>
    <row r="891" ht="14.25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</row>
    <row r="892" ht="14.25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</row>
    <row r="893" ht="14.25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</row>
    <row r="894" ht="14.25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</row>
    <row r="895" ht="14.25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</row>
    <row r="896" ht="14.25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</row>
    <row r="897" ht="14.25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</row>
    <row r="898" ht="14.25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</row>
    <row r="899" ht="14.25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</row>
    <row r="900" ht="14.25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</row>
    <row r="901" ht="14.25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</row>
    <row r="902" ht="14.25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</row>
    <row r="903" ht="14.25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</row>
    <row r="904" ht="14.25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</row>
    <row r="905" ht="14.25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</row>
    <row r="906" ht="14.25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</row>
    <row r="907" ht="14.25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</row>
    <row r="908" ht="14.25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</row>
    <row r="909" ht="14.25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</row>
    <row r="910" ht="14.25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</row>
    <row r="911" ht="14.25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</row>
    <row r="912" ht="14.25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</row>
    <row r="913" ht="14.25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</row>
    <row r="914" ht="14.25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</row>
    <row r="915" ht="14.25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</row>
    <row r="916" ht="14.25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</row>
    <row r="917" ht="14.25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</row>
    <row r="918" ht="14.25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</row>
    <row r="919" ht="14.25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</row>
    <row r="920" ht="14.25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</row>
    <row r="921" ht="14.25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</row>
    <row r="922" ht="14.25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</row>
    <row r="923" ht="14.25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</row>
    <row r="924" ht="14.25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</row>
    <row r="925" ht="14.25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</row>
    <row r="926" ht="14.25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</row>
    <row r="927" ht="14.25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</row>
    <row r="928" ht="14.25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</row>
    <row r="929" ht="14.25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</row>
    <row r="930" ht="14.25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</row>
    <row r="931" ht="14.25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</row>
    <row r="932" ht="14.25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</row>
    <row r="933" ht="14.25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</row>
    <row r="934" ht="14.25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</row>
    <row r="935" ht="14.25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</row>
    <row r="936" ht="14.25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</row>
    <row r="937" ht="14.25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</row>
    <row r="938" ht="14.25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</row>
    <row r="939" ht="14.25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</row>
    <row r="940" ht="14.25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</row>
    <row r="941" ht="14.25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</row>
    <row r="942" ht="14.25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</row>
    <row r="943" ht="14.25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</row>
    <row r="944" ht="14.25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</row>
    <row r="945" ht="14.25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</row>
    <row r="946" ht="14.25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</row>
    <row r="947" ht="14.25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</row>
    <row r="948" ht="14.25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</row>
    <row r="949" ht="14.25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</row>
    <row r="950" ht="14.25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</row>
    <row r="951" ht="14.25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</row>
    <row r="952" ht="14.25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</row>
    <row r="953" ht="14.25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</row>
    <row r="954" ht="14.25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</row>
    <row r="955" ht="14.25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</row>
    <row r="956" ht="14.25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</row>
    <row r="957" ht="14.25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</row>
    <row r="958" ht="14.25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</row>
    <row r="959" ht="14.25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</row>
    <row r="960" ht="14.25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</row>
    <row r="961" ht="14.25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</row>
    <row r="962" ht="14.25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</row>
    <row r="963" ht="14.25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</row>
    <row r="964" ht="14.25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</row>
    <row r="965" ht="14.25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</row>
    <row r="966" ht="14.25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</row>
    <row r="967" ht="14.25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</row>
    <row r="968" ht="14.25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</row>
    <row r="969" ht="14.25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</row>
    <row r="970" ht="14.25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</row>
    <row r="971" ht="14.25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</row>
    <row r="972" ht="14.25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</row>
    <row r="973" ht="14.25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</row>
    <row r="974" ht="14.25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</row>
    <row r="975" ht="14.25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</row>
    <row r="976" ht="14.25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</row>
    <row r="977" ht="14.25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</row>
    <row r="978" ht="14.25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</row>
    <row r="979" ht="14.25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</row>
    <row r="980" ht="14.25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</row>
    <row r="981" ht="14.25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</row>
    <row r="982" ht="14.25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</row>
    <row r="983" ht="14.25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</row>
    <row r="984" ht="14.25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</row>
    <row r="985" ht="14.25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</row>
    <row r="986" ht="14.25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</row>
    <row r="987" ht="14.25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</row>
    <row r="988" ht="14.25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</row>
    <row r="989" ht="14.25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</row>
    <row r="990" ht="14.25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</row>
    <row r="991" ht="14.25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</row>
    <row r="992" ht="14.25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</row>
    <row r="993" ht="14.25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</row>
    <row r="994" ht="14.25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</row>
    <row r="995" ht="14.25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</row>
    <row r="996" ht="14.25" customHeigh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</row>
    <row r="997" ht="14.25" customHeight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</row>
    <row r="998" ht="14.25" customHeight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</row>
    <row r="999" ht="14.25" customHeight="1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</row>
    <row r="1000" ht="14.25" customHeight="1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</row>
  </sheetData>
  <mergeCells count="6">
    <mergeCell ref="A7:C7"/>
    <mergeCell ref="L10:O11"/>
    <mergeCell ref="L12:O12"/>
    <mergeCell ref="L24:S24"/>
    <mergeCell ref="A33:C33"/>
    <mergeCell ref="K70:L7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2021-10-12T19:46:09Z</dcterms:created>
  <dc:creator>Ingrid Lucke</dc:creator>
</cp:coreProperties>
</file>