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60" windowHeight="7590" activeTab="0"/>
  </bookViews>
  <sheets>
    <sheet name="Sheet1" sheetId="1" r:id="rId1"/>
  </sheets>
  <definedNames/>
  <calcPr fullCalcOnLoad="1"/>
</workbook>
</file>

<file path=xl/sharedStrings.xml><?xml version="1.0" encoding="utf-8"?>
<sst xmlns="http://schemas.openxmlformats.org/spreadsheetml/2006/main" count="114" uniqueCount="75">
  <si>
    <t>BCTF Code</t>
  </si>
  <si>
    <t>Budget</t>
  </si>
  <si>
    <t>Actuals</t>
  </si>
  <si>
    <t>Income Accounts</t>
  </si>
  <si>
    <t>Membership/subscriptions fees</t>
  </si>
  <si>
    <t>Advertising Revenue</t>
  </si>
  <si>
    <t>Sale of back issues</t>
  </si>
  <si>
    <t>Interest income</t>
  </si>
  <si>
    <t>Project grants</t>
  </si>
  <si>
    <t>Other Meeting Revenue</t>
  </si>
  <si>
    <t>Professional Learning/Conference fees</t>
  </si>
  <si>
    <t>Professional Learning/Conference grants</t>
  </si>
  <si>
    <t>Professional Learning/Conference advertising revenue</t>
  </si>
  <si>
    <t>Professional Learning/Conference exhibits/sponsorships</t>
  </si>
  <si>
    <t>Professional Learning/Conference sale of souvenirs</t>
  </si>
  <si>
    <t>Total Income</t>
  </si>
  <si>
    <t>Expense Accounts</t>
  </si>
  <si>
    <t>Meeting—executive</t>
  </si>
  <si>
    <t>Meeting—table officers</t>
  </si>
  <si>
    <t>Meeting—PSA Council*</t>
  </si>
  <si>
    <t>Meeting—subcommittee</t>
  </si>
  <si>
    <t>Meeting—annual general meeting</t>
  </si>
  <si>
    <t>TTOC expenses for meetings</t>
  </si>
  <si>
    <t>Meeting—other</t>
  </si>
  <si>
    <t>Publication—journal</t>
  </si>
  <si>
    <t>Publication—newsletter</t>
  </si>
  <si>
    <t>Publication—other</t>
  </si>
  <si>
    <t>Publication—equipment</t>
  </si>
  <si>
    <t>Operating</t>
  </si>
  <si>
    <t>Equipment purchase</t>
  </si>
  <si>
    <t>Chapter support</t>
  </si>
  <si>
    <t>Affiliation fees and meetings</t>
  </si>
  <si>
    <t>Response to curriculum or development of resources</t>
  </si>
  <si>
    <t>Complimentary memberships</t>
  </si>
  <si>
    <t>Scholarships</t>
  </si>
  <si>
    <t>Professional Learning/Conference—operating</t>
  </si>
  <si>
    <t>Professional Learning/Conference—facilities</t>
  </si>
  <si>
    <t>Professional Learning/Conference—catering</t>
  </si>
  <si>
    <t>Professional Learning/Conference—printing</t>
  </si>
  <si>
    <t>Professional Learning/Conference—promotions</t>
  </si>
  <si>
    <t>Professional Learning/Conference—committee costs</t>
  </si>
  <si>
    <t>Professional Learning/Conference—entertainment</t>
  </si>
  <si>
    <t>Professional Learning/Conference—equipment rental</t>
  </si>
  <si>
    <t>Professional Learning/Conference—speakers</t>
  </si>
  <si>
    <t>Professional Learning/Conference—start up costs</t>
  </si>
  <si>
    <t>Professional Learning/Conference—hold, future conference expenses*</t>
  </si>
  <si>
    <t>Total Expenditures</t>
  </si>
  <si>
    <t>Proposed Budget</t>
  </si>
  <si>
    <t>Professional Learning/Conference miscellaneous (specify)*</t>
  </si>
  <si>
    <t>Professional Learning/Conference—miscellaneous (specify)*</t>
  </si>
  <si>
    <t>@</t>
  </si>
  <si>
    <t>BCTF members</t>
  </si>
  <si>
    <t xml:space="preserve">Students/Retirees </t>
  </si>
  <si>
    <t xml:space="preserve">Subscribers </t>
  </si>
  <si>
    <t>Income surplus (deficit)</t>
  </si>
  <si>
    <t>Portion of income surplus held as reserve June 30, 2018*</t>
  </si>
  <si>
    <t>Conference surplus outside account, June 30, 2018</t>
  </si>
  <si>
    <t>Expected 2018-19 Year End Surplus</t>
  </si>
  <si>
    <t>PSA #</t>
  </si>
  <si>
    <t>Form 2:</t>
  </si>
  <si>
    <t>Proposed budget for Fiscal:</t>
  </si>
  <si>
    <t>Y-480</t>
  </si>
  <si>
    <t>myPITA; Provincial Intermediate Teachers' Association</t>
  </si>
  <si>
    <t>Projects*</t>
  </si>
  <si>
    <t>Miscellaneous**</t>
  </si>
  <si>
    <t>BCTF grant (5,250 Min)</t>
  </si>
  <si>
    <t>2019 - 2020</t>
  </si>
  <si>
    <t>2018-19</t>
  </si>
  <si>
    <t>See sheet</t>
  </si>
  <si>
    <t>Notes:</t>
  </si>
  <si>
    <t>Conference surplus changes yearly depending on how much is spent using our outside accounts versus our inside account.</t>
  </si>
  <si>
    <t>We have flipped the amounts allocated to TTOC  and Operating Expenses. TTOC costs, other than executive meeting costs were previously allocated to the type of expense for which the TTOC costs were incurred (for instance, projects). Now all TTOC costs are allocated to this account. It will be broken down into subaccounts for various types of TTOC costs. President's LOA days (TTOC costs) were previously allocated to "Operating." These are also being allocated to TTOC expenses.</t>
  </si>
  <si>
    <t>We assigned complimentary memberships and are unclear at this time where these have been recorded. We also secured over $10,000.00 in Conference exhibits (market place vendors) fees that are not shown in our "actual" budget column. Both conference fees and speaker costs are also inaccurate.</t>
  </si>
  <si>
    <t>Again, we're in process of filtering through all of these discrepancies.</t>
  </si>
  <si>
    <t>The first thing to note with this year's "actual" budget is that we are experiencing the growing pains of transitioning from one system to the next and are still working out a few glitches. Some of the coding we'd assigned to cheque requisitions were changed once they were received at the BCTF accounting offices so that all PSA's are more aligned.  This is a work in progress and Jennie and Ingrid will be meeting with the accounting department within the next month. Also, the proposed budget revenues and expenses are based around this year's costs as per our records.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</si>
</sst>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09]mmmm\ d\,\ yyyy"/>
    <numFmt numFmtId="173" formatCode="[$-409]h:mm:ss\ AM/PM"/>
  </numFmts>
  <fonts count="4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Arial"/>
      <family val="2"/>
    </font>
    <font>
      <sz val="11"/>
      <color indexed="8"/>
      <name val="Arial"/>
      <family val="2"/>
    </font>
    <font>
      <b/>
      <sz val="14"/>
      <color indexed="8"/>
      <name val="Arial"/>
      <family val="2"/>
    </font>
    <font>
      <b/>
      <i/>
      <sz val="11"/>
      <color indexed="8"/>
      <name val="Arial"/>
      <family val="2"/>
    </font>
    <font>
      <b/>
      <u val="single"/>
      <sz val="11"/>
      <color indexed="8"/>
      <name val="Arial"/>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Arial"/>
      <family val="2"/>
    </font>
    <font>
      <sz val="11"/>
      <color rgb="FF000000"/>
      <name val="Arial"/>
      <family val="2"/>
    </font>
    <font>
      <b/>
      <sz val="14"/>
      <color rgb="FF000000"/>
      <name val="Arial"/>
      <family val="2"/>
    </font>
    <font>
      <sz val="11"/>
      <color theme="1"/>
      <name val="Arial"/>
      <family val="2"/>
    </font>
    <font>
      <b/>
      <i/>
      <sz val="11"/>
      <color rgb="FF000000"/>
      <name val="Arial"/>
      <family val="2"/>
    </font>
    <font>
      <b/>
      <sz val="11"/>
      <color theme="1"/>
      <name val="Arial"/>
      <family val="2"/>
    </font>
    <font>
      <b/>
      <u val="single"/>
      <sz val="11"/>
      <color theme="1"/>
      <name val="Arial"/>
      <family val="2"/>
    </font>
    <font>
      <b/>
      <sz val="14"/>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double"/>
    </border>
    <border>
      <left style="medium"/>
      <right style="medium"/>
      <top style="medium"/>
      <bottom/>
    </border>
    <border>
      <left/>
      <right/>
      <top/>
      <bottom style="medium"/>
    </border>
    <border>
      <left/>
      <right style="medium"/>
      <top style="medium"/>
      <bottom style="medium"/>
    </border>
    <border>
      <left style="medium"/>
      <right style="medium"/>
      <top/>
      <bottom style="medium"/>
    </border>
    <border>
      <left/>
      <right style="medium"/>
      <top/>
      <bottom style="medium"/>
    </border>
    <border>
      <left style="medium"/>
      <right style="medium"/>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7">
    <xf numFmtId="0" fontId="0" fillId="0" borderId="0" xfId="0" applyFont="1" applyAlignment="1">
      <alignment/>
    </xf>
    <xf numFmtId="0" fontId="0" fillId="0" borderId="0" xfId="0" applyFont="1" applyAlignment="1">
      <alignment/>
    </xf>
    <xf numFmtId="0" fontId="0" fillId="0" borderId="0" xfId="0" applyAlignment="1">
      <alignment vertical="center" wrapText="1"/>
    </xf>
    <xf numFmtId="0" fontId="40" fillId="0" borderId="0" xfId="0" applyFont="1" applyAlignment="1">
      <alignment horizontal="center" vertical="center" wrapText="1"/>
    </xf>
    <xf numFmtId="0" fontId="41" fillId="0" borderId="0" xfId="0" applyFont="1" applyAlignment="1">
      <alignment horizontal="center" vertical="center"/>
    </xf>
    <xf numFmtId="0" fontId="41" fillId="0" borderId="0" xfId="0" applyFont="1" applyAlignment="1">
      <alignment vertical="center"/>
    </xf>
    <xf numFmtId="0" fontId="40" fillId="0" borderId="0" xfId="0" applyFont="1" applyAlignment="1">
      <alignment horizontal="right" vertical="center"/>
    </xf>
    <xf numFmtId="0" fontId="41" fillId="0" borderId="0" xfId="0" applyFont="1" applyAlignment="1">
      <alignment vertical="center" wrapText="1"/>
    </xf>
    <xf numFmtId="0" fontId="42" fillId="0" borderId="0" xfId="0" applyFont="1" applyBorder="1" applyAlignment="1">
      <alignment vertical="center"/>
    </xf>
    <xf numFmtId="170" fontId="41" fillId="0" borderId="10" xfId="44" applyFont="1" applyBorder="1" applyAlignment="1">
      <alignment vertical="center"/>
    </xf>
    <xf numFmtId="170" fontId="40" fillId="0" borderId="11" xfId="44" applyFont="1" applyBorder="1" applyAlignment="1">
      <alignment vertical="center"/>
    </xf>
    <xf numFmtId="0" fontId="40" fillId="0" borderId="0" xfId="0" applyFont="1" applyBorder="1" applyAlignment="1">
      <alignment vertical="center"/>
    </xf>
    <xf numFmtId="0" fontId="40" fillId="0" borderId="0" xfId="0" applyFont="1" applyAlignment="1">
      <alignment vertical="center" wrapText="1"/>
    </xf>
    <xf numFmtId="0" fontId="38" fillId="0" borderId="0" xfId="0" applyFont="1" applyAlignment="1">
      <alignment/>
    </xf>
    <xf numFmtId="170" fontId="40" fillId="0" borderId="12" xfId="44" applyFont="1" applyBorder="1" applyAlignment="1">
      <alignment vertical="center"/>
    </xf>
    <xf numFmtId="0" fontId="40" fillId="0" borderId="13" xfId="0" applyFont="1" applyBorder="1" applyAlignment="1">
      <alignment vertical="center"/>
    </xf>
    <xf numFmtId="0" fontId="40" fillId="0" borderId="0" xfId="0" applyFont="1" applyAlignment="1">
      <alignment horizontal="center" vertical="center"/>
    </xf>
    <xf numFmtId="0" fontId="40" fillId="0" borderId="13" xfId="0" applyFont="1" applyBorder="1" applyAlignment="1">
      <alignment horizontal="left" vertical="center"/>
    </xf>
    <xf numFmtId="0" fontId="0" fillId="0" borderId="0" xfId="0" applyFont="1" applyAlignment="1">
      <alignment/>
    </xf>
    <xf numFmtId="0" fontId="41" fillId="0" borderId="0" xfId="0" applyFont="1" applyAlignment="1">
      <alignment horizontal="left" vertical="center"/>
    </xf>
    <xf numFmtId="0" fontId="41" fillId="0" borderId="0" xfId="0" applyFont="1" applyAlignment="1">
      <alignment horizontal="center" vertical="center" wrapText="1"/>
    </xf>
    <xf numFmtId="0" fontId="43" fillId="0" borderId="0" xfId="0" applyFont="1" applyAlignment="1">
      <alignment horizontal="center" vertical="center"/>
    </xf>
    <xf numFmtId="0" fontId="43" fillId="0" borderId="0" xfId="0" applyFont="1" applyAlignment="1">
      <alignment horizontal="center" vertical="center"/>
    </xf>
    <xf numFmtId="0" fontId="40"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Font="1" applyBorder="1" applyAlignment="1">
      <alignment/>
    </xf>
    <xf numFmtId="0" fontId="44" fillId="0" borderId="0" xfId="0" applyFont="1" applyBorder="1" applyAlignment="1">
      <alignment horizontal="center" vertical="center" wrapText="1"/>
    </xf>
    <xf numFmtId="0" fontId="45" fillId="0" borderId="0" xfId="0" applyFont="1" applyAlignment="1">
      <alignment horizontal="center" vertical="center"/>
    </xf>
    <xf numFmtId="0" fontId="45" fillId="0" borderId="0" xfId="0" applyFont="1" applyAlignment="1">
      <alignment vertical="center" wrapText="1"/>
    </xf>
    <xf numFmtId="0" fontId="45" fillId="0" borderId="0" xfId="0" applyFont="1" applyAlignment="1">
      <alignment/>
    </xf>
    <xf numFmtId="0" fontId="0" fillId="0" borderId="0" xfId="0" applyFont="1" applyAlignment="1">
      <alignment horizontal="left"/>
    </xf>
    <xf numFmtId="0" fontId="40" fillId="0" borderId="0" xfId="0" applyFont="1" applyAlignment="1">
      <alignment horizontal="left" vertical="center" wrapText="1"/>
    </xf>
    <xf numFmtId="0" fontId="41" fillId="0" borderId="0" xfId="0" applyFont="1" applyAlignment="1">
      <alignment horizontal="left" vertical="center" wrapText="1"/>
    </xf>
    <xf numFmtId="0" fontId="0" fillId="0" borderId="0" xfId="0" applyFont="1" applyAlignment="1">
      <alignment horizontal="left"/>
    </xf>
    <xf numFmtId="0" fontId="46" fillId="0" borderId="13" xfId="0" applyFont="1" applyBorder="1" applyAlignment="1">
      <alignment horizontal="center" vertical="center"/>
    </xf>
    <xf numFmtId="39" fontId="41" fillId="0" borderId="10" xfId="0" applyNumberFormat="1" applyFont="1" applyBorder="1" applyAlignment="1">
      <alignment vertical="center"/>
    </xf>
    <xf numFmtId="39" fontId="41" fillId="0" borderId="0" xfId="0" applyNumberFormat="1" applyFont="1" applyAlignment="1">
      <alignment vertical="center"/>
    </xf>
    <xf numFmtId="39" fontId="41" fillId="0" borderId="14" xfId="0" applyNumberFormat="1" applyFont="1" applyBorder="1" applyAlignment="1">
      <alignment vertical="center"/>
    </xf>
    <xf numFmtId="39" fontId="40" fillId="0" borderId="0" xfId="0" applyNumberFormat="1" applyFont="1" applyBorder="1" applyAlignment="1">
      <alignment vertical="center"/>
    </xf>
    <xf numFmtId="39" fontId="41" fillId="0" borderId="15" xfId="0" applyNumberFormat="1" applyFont="1" applyBorder="1" applyAlignment="1">
      <alignment vertical="center"/>
    </xf>
    <xf numFmtId="39" fontId="41" fillId="0" borderId="16" xfId="0" applyNumberFormat="1" applyFont="1" applyBorder="1" applyAlignment="1">
      <alignment vertical="center"/>
    </xf>
    <xf numFmtId="39" fontId="0" fillId="0" borderId="0" xfId="0" applyNumberFormat="1" applyFont="1" applyAlignment="1">
      <alignment/>
    </xf>
    <xf numFmtId="39" fontId="41" fillId="0" borderId="0" xfId="0" applyNumberFormat="1" applyFont="1" applyAlignment="1">
      <alignment vertical="center" wrapText="1"/>
    </xf>
    <xf numFmtId="39" fontId="41" fillId="0" borderId="17" xfId="0" applyNumberFormat="1" applyFont="1" applyBorder="1" applyAlignment="1">
      <alignment vertical="center"/>
    </xf>
    <xf numFmtId="39" fontId="41" fillId="0" borderId="18" xfId="0" applyNumberFormat="1" applyFont="1" applyBorder="1" applyAlignment="1">
      <alignment vertical="center"/>
    </xf>
    <xf numFmtId="170" fontId="38" fillId="0" borderId="15" xfId="44" applyFont="1" applyBorder="1" applyAlignment="1">
      <alignment/>
    </xf>
    <xf numFmtId="170" fontId="41" fillId="0" borderId="14" xfId="44" applyFont="1" applyBorder="1" applyAlignment="1">
      <alignment vertical="center"/>
    </xf>
    <xf numFmtId="0" fontId="47" fillId="0" borderId="0" xfId="0" applyFont="1" applyAlignment="1">
      <alignment horizontal="left"/>
    </xf>
    <xf numFmtId="0" fontId="48" fillId="0" borderId="0" xfId="0" applyFont="1" applyAlignment="1">
      <alignment horizontal="center" vertical="center"/>
    </xf>
    <xf numFmtId="0" fontId="47" fillId="0" borderId="0" xfId="0" applyFont="1" applyAlignment="1">
      <alignment/>
    </xf>
    <xf numFmtId="0" fontId="40" fillId="0" borderId="0" xfId="0" applyFont="1" applyBorder="1" applyAlignment="1">
      <alignment horizontal="left" vertical="center"/>
    </xf>
    <xf numFmtId="0" fontId="44" fillId="0" borderId="0" xfId="0" applyFont="1" applyBorder="1" applyAlignment="1">
      <alignment horizontal="center" vertical="center"/>
    </xf>
    <xf numFmtId="0" fontId="47" fillId="0" borderId="0" xfId="0" applyFont="1" applyAlignment="1">
      <alignment wrapText="1"/>
    </xf>
    <xf numFmtId="0" fontId="40" fillId="0" borderId="13" xfId="0" applyFont="1" applyBorder="1" applyAlignment="1">
      <alignment vertical="center" wrapText="1"/>
    </xf>
    <xf numFmtId="0" fontId="0" fillId="0" borderId="0" xfId="0" applyFont="1" applyAlignment="1">
      <alignment wrapText="1"/>
    </xf>
    <xf numFmtId="0" fontId="45" fillId="0" borderId="0" xfId="0" applyFont="1" applyAlignment="1">
      <alignment wrapText="1"/>
    </xf>
    <xf numFmtId="0" fontId="41" fillId="0" borderId="0" xfId="0" applyFont="1" applyAlignment="1">
      <alignment horizontal="center" wrapText="1"/>
    </xf>
    <xf numFmtId="0" fontId="40" fillId="0" borderId="0" xfId="0" applyFont="1" applyAlignment="1">
      <alignment horizontal="right" vertical="center" wrapText="1"/>
    </xf>
    <xf numFmtId="0" fontId="41" fillId="0" borderId="0" xfId="0" applyFont="1" applyAlignment="1">
      <alignment horizontal="left" vertical="center" wrapText="1"/>
    </xf>
    <xf numFmtId="0" fontId="41" fillId="0" borderId="0" xfId="0" applyFont="1" applyFill="1" applyAlignment="1">
      <alignment vertical="center" wrapText="1"/>
    </xf>
    <xf numFmtId="0" fontId="40" fillId="0" borderId="0" xfId="0" applyFont="1" applyAlignment="1">
      <alignment horizontal="center" vertical="center"/>
    </xf>
    <xf numFmtId="0" fontId="0" fillId="0" borderId="0" xfId="0" applyFont="1" applyAlignment="1">
      <alignment horizontal="center"/>
    </xf>
    <xf numFmtId="0" fontId="0" fillId="0" borderId="0" xfId="0" applyAlignment="1">
      <alignment horizontal="center"/>
    </xf>
    <xf numFmtId="0" fontId="41" fillId="0" borderId="0" xfId="0" applyFont="1" applyAlignment="1">
      <alignment horizontal="left" vertical="center" wrapText="1"/>
    </xf>
    <xf numFmtId="0" fontId="41" fillId="0" borderId="10" xfId="0" applyNumberFormat="1" applyFont="1" applyBorder="1" applyAlignment="1">
      <alignment vertical="center"/>
    </xf>
    <xf numFmtId="44" fontId="43" fillId="0" borderId="10" xfId="0" applyNumberFormat="1" applyFont="1" applyBorder="1" applyAlignment="1">
      <alignment/>
    </xf>
    <xf numFmtId="0" fontId="40"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4"/>
  <sheetViews>
    <sheetView tabSelected="1" zoomScale="65" zoomScaleNormal="65" zoomScalePageLayoutView="0" workbookViewId="0" topLeftCell="A72">
      <selection activeCell="D75" sqref="D75:J76"/>
    </sheetView>
  </sheetViews>
  <sheetFormatPr defaultColWidth="9.140625" defaultRowHeight="15"/>
  <cols>
    <col min="1" max="1" width="11.7109375" style="1" customWidth="1"/>
    <col min="2" max="2" width="8.00390625" style="33" hidden="1" customWidth="1"/>
    <col min="3" max="3" width="8.8515625" style="22" customWidth="1"/>
    <col min="4" max="4" width="37.8515625" style="54" customWidth="1"/>
    <col min="5" max="5" width="11.421875" style="1" customWidth="1"/>
    <col min="6" max="6" width="4.140625" style="1" customWidth="1"/>
    <col min="7" max="7" width="11.8515625" style="1" bestFit="1" customWidth="1"/>
    <col min="8" max="9" width="13.7109375" style="1" bestFit="1" customWidth="1"/>
    <col min="10" max="10" width="14.00390625" style="1" bestFit="1" customWidth="1"/>
    <col min="11" max="16384" width="9.140625" style="1" customWidth="1"/>
  </cols>
  <sheetData>
    <row r="1" spans="1:4" s="49" customFormat="1" ht="18">
      <c r="A1" s="8" t="s">
        <v>59</v>
      </c>
      <c r="B1" s="47"/>
      <c r="C1" s="48"/>
      <c r="D1" s="52"/>
    </row>
    <row r="2" spans="1:12" s="13" customFormat="1" ht="15" thickBot="1">
      <c r="A2" s="15" t="s">
        <v>60</v>
      </c>
      <c r="B2" s="17"/>
      <c r="C2" s="34"/>
      <c r="D2" s="53" t="s">
        <v>66</v>
      </c>
      <c r="E2" s="11"/>
      <c r="F2" s="11"/>
      <c r="G2" s="11"/>
      <c r="H2" s="11"/>
      <c r="I2" s="11"/>
      <c r="J2" s="11"/>
      <c r="K2" s="11"/>
      <c r="L2" s="11"/>
    </row>
    <row r="3" spans="1:12" ht="14.25">
      <c r="A3" s="11"/>
      <c r="B3" s="11"/>
      <c r="C3" s="27"/>
      <c r="E3" s="11"/>
      <c r="F3" s="11"/>
      <c r="G3" s="11"/>
      <c r="H3" s="11"/>
      <c r="I3" s="11"/>
      <c r="J3" s="11"/>
      <c r="K3" s="11"/>
      <c r="L3" s="11"/>
    </row>
    <row r="4" spans="1:11" ht="15" thickBot="1">
      <c r="A4" s="29" t="s">
        <v>58</v>
      </c>
      <c r="B4" s="17" t="s">
        <v>61</v>
      </c>
      <c r="C4" s="50" t="s">
        <v>62</v>
      </c>
      <c r="D4" s="55"/>
      <c r="E4" s="11"/>
      <c r="F4" s="11"/>
      <c r="G4" s="11"/>
      <c r="H4" s="29"/>
      <c r="I4" s="51"/>
      <c r="J4" s="51"/>
      <c r="K4" s="28"/>
    </row>
    <row r="5" spans="1:12" ht="14.25">
      <c r="A5" s="18"/>
      <c r="B5" s="30"/>
      <c r="C5" s="21"/>
      <c r="E5" s="11"/>
      <c r="F5" s="11"/>
      <c r="G5" s="11"/>
      <c r="H5" s="23" t="s">
        <v>67</v>
      </c>
      <c r="I5" s="23" t="s">
        <v>67</v>
      </c>
      <c r="J5" s="23" t="str">
        <f>D2</f>
        <v>2019 - 2020</v>
      </c>
      <c r="K5" s="24"/>
      <c r="L5" s="25"/>
    </row>
    <row r="6" spans="1:12" ht="27.75">
      <c r="A6" s="3" t="s">
        <v>0</v>
      </c>
      <c r="B6" s="31"/>
      <c r="C6" s="3"/>
      <c r="E6" s="11"/>
      <c r="F6" s="11"/>
      <c r="G6" s="11"/>
      <c r="H6" s="23" t="s">
        <v>1</v>
      </c>
      <c r="I6" s="23" t="s">
        <v>2</v>
      </c>
      <c r="J6" s="26" t="s">
        <v>47</v>
      </c>
      <c r="K6" s="24"/>
      <c r="L6" s="25"/>
    </row>
    <row r="7" spans="1:14" ht="15" thickBot="1">
      <c r="A7" s="60" t="s">
        <v>3</v>
      </c>
      <c r="B7" s="60"/>
      <c r="C7" s="61"/>
      <c r="E7" s="11"/>
      <c r="F7" s="11"/>
      <c r="G7" s="11"/>
      <c r="H7" s="11"/>
      <c r="I7" s="11"/>
      <c r="J7" s="11"/>
      <c r="K7" s="11"/>
      <c r="L7" s="11"/>
      <c r="M7" s="11"/>
      <c r="N7" s="11"/>
    </row>
    <row r="8" spans="1:11" ht="15" thickBot="1">
      <c r="A8" s="4">
        <v>901000</v>
      </c>
      <c r="B8" s="19" t="str">
        <f>B4</f>
        <v>Y-480</v>
      </c>
      <c r="C8" s="4"/>
      <c r="D8" s="7" t="s">
        <v>54</v>
      </c>
      <c r="E8" s="11"/>
      <c r="F8" s="11"/>
      <c r="G8" s="11"/>
      <c r="H8" s="46">
        <v>132395.47</v>
      </c>
      <c r="I8" s="46">
        <v>132395.47</v>
      </c>
      <c r="J8" s="65">
        <f>I71</f>
        <v>100258.95999999996</v>
      </c>
      <c r="K8" s="2"/>
    </row>
    <row r="9" spans="1:11" ht="18" thickBot="1">
      <c r="A9" s="4"/>
      <c r="B9" s="19"/>
      <c r="C9" s="4"/>
      <c r="D9" s="7"/>
      <c r="E9" s="11"/>
      <c r="F9" s="11"/>
      <c r="G9" s="11"/>
      <c r="H9" s="38"/>
      <c r="I9" s="38"/>
      <c r="J9" s="38"/>
      <c r="K9" s="8"/>
    </row>
    <row r="10" spans="1:11" ht="28.5" thickBot="1">
      <c r="A10" s="4">
        <v>902000</v>
      </c>
      <c r="B10" s="19" t="s">
        <v>61</v>
      </c>
      <c r="C10" s="4"/>
      <c r="D10" s="7" t="s">
        <v>55</v>
      </c>
      <c r="E10" s="5"/>
      <c r="F10" s="5"/>
      <c r="G10" s="5"/>
      <c r="H10" s="35"/>
      <c r="I10" s="37"/>
      <c r="J10" s="37"/>
      <c r="K10" s="2"/>
    </row>
    <row r="11" spans="1:13" ht="15" thickBot="1">
      <c r="A11" s="4"/>
      <c r="B11" s="19"/>
      <c r="C11" s="4"/>
      <c r="D11" s="7"/>
      <c r="E11" s="5"/>
      <c r="F11" s="5"/>
      <c r="G11" s="5"/>
      <c r="H11" s="36"/>
      <c r="I11" s="36"/>
      <c r="J11" s="36"/>
      <c r="K11" s="5"/>
      <c r="L11" s="5"/>
      <c r="M11" s="5"/>
    </row>
    <row r="12" spans="1:11" ht="28.5" thickBot="1">
      <c r="A12" s="4">
        <v>903000</v>
      </c>
      <c r="B12" s="19" t="str">
        <f aca="true" t="shared" si="0" ref="B12:B30">B8</f>
        <v>Y-480</v>
      </c>
      <c r="C12" s="4"/>
      <c r="D12" s="59" t="s">
        <v>56</v>
      </c>
      <c r="E12" s="5"/>
      <c r="F12" s="5"/>
      <c r="G12" s="5"/>
      <c r="H12" s="35">
        <v>2500</v>
      </c>
      <c r="I12" s="37">
        <v>65650.12</v>
      </c>
      <c r="J12" s="37">
        <v>5000</v>
      </c>
      <c r="K12" s="2"/>
    </row>
    <row r="13" spans="1:12" ht="15" thickBot="1">
      <c r="A13" s="4"/>
      <c r="B13" s="19"/>
      <c r="C13" s="4"/>
      <c r="D13" s="56"/>
      <c r="E13" s="5"/>
      <c r="F13" s="5"/>
      <c r="G13" s="5"/>
      <c r="H13" s="36"/>
      <c r="I13" s="36"/>
      <c r="J13" s="36"/>
      <c r="K13" s="5"/>
      <c r="L13" s="5"/>
    </row>
    <row r="14" spans="1:11" ht="15" thickBot="1">
      <c r="A14" s="4">
        <v>904000</v>
      </c>
      <c r="B14" s="19" t="str">
        <f t="shared" si="0"/>
        <v>Y-480</v>
      </c>
      <c r="C14" s="4">
        <v>9930</v>
      </c>
      <c r="D14" s="7" t="s">
        <v>4</v>
      </c>
      <c r="E14" s="5"/>
      <c r="F14" s="5"/>
      <c r="G14" s="5"/>
      <c r="H14" s="35"/>
      <c r="I14" s="37">
        <v>43100.5</v>
      </c>
      <c r="J14" s="37"/>
      <c r="K14" s="2"/>
    </row>
    <row r="15" spans="1:11" ht="15" thickBot="1">
      <c r="A15" s="4">
        <v>904000</v>
      </c>
      <c r="B15" s="19" t="s">
        <v>61</v>
      </c>
      <c r="C15" s="21">
        <v>9930</v>
      </c>
      <c r="D15" s="7" t="s">
        <v>51</v>
      </c>
      <c r="E15" s="64">
        <v>650</v>
      </c>
      <c r="F15" s="36" t="s">
        <v>50</v>
      </c>
      <c r="G15" s="9">
        <v>25</v>
      </c>
      <c r="H15" s="39">
        <v>15000</v>
      </c>
      <c r="I15" s="40"/>
      <c r="J15" s="40">
        <f>E15*G15</f>
        <v>16250</v>
      </c>
      <c r="K15" s="2"/>
    </row>
    <row r="16" spans="1:11" ht="15" thickBot="1">
      <c r="A16" s="4">
        <v>904000</v>
      </c>
      <c r="B16" s="19" t="str">
        <f t="shared" si="0"/>
        <v>Y-480</v>
      </c>
      <c r="C16" s="21">
        <v>9930</v>
      </c>
      <c r="D16" s="7" t="s">
        <v>52</v>
      </c>
      <c r="E16" s="64">
        <v>50</v>
      </c>
      <c r="F16" s="36" t="s">
        <v>50</v>
      </c>
      <c r="G16" s="9">
        <v>15</v>
      </c>
      <c r="H16" s="39">
        <v>750</v>
      </c>
      <c r="I16" s="40"/>
      <c r="J16" s="40">
        <f>E16*G16</f>
        <v>750</v>
      </c>
      <c r="K16" s="2"/>
    </row>
    <row r="17" spans="1:11" ht="15" thickBot="1">
      <c r="A17" s="4">
        <v>904000</v>
      </c>
      <c r="B17" s="19" t="s">
        <v>61</v>
      </c>
      <c r="C17" s="21">
        <v>9930</v>
      </c>
      <c r="D17" s="7" t="s">
        <v>53</v>
      </c>
      <c r="E17" s="64">
        <v>200</v>
      </c>
      <c r="F17" s="36" t="s">
        <v>50</v>
      </c>
      <c r="G17" s="9">
        <v>68.25</v>
      </c>
      <c r="H17" s="39">
        <v>13650</v>
      </c>
      <c r="I17" s="40"/>
      <c r="J17" s="40">
        <f>E17*G17</f>
        <v>13650</v>
      </c>
      <c r="K17" s="2"/>
    </row>
    <row r="18" spans="1:11" ht="15" thickBot="1">
      <c r="A18" s="4">
        <v>904000</v>
      </c>
      <c r="B18" s="19" t="str">
        <f t="shared" si="0"/>
        <v>Y-480</v>
      </c>
      <c r="C18" s="4">
        <v>9931</v>
      </c>
      <c r="D18" s="7" t="s">
        <v>65</v>
      </c>
      <c r="E18" s="64" t="s">
        <v>68</v>
      </c>
      <c r="F18" s="36"/>
      <c r="G18" s="9">
        <v>14000</v>
      </c>
      <c r="H18" s="39">
        <v>12000</v>
      </c>
      <c r="I18" s="40">
        <v>15000</v>
      </c>
      <c r="J18" s="40">
        <f>G18</f>
        <v>14000</v>
      </c>
      <c r="K18" s="2"/>
    </row>
    <row r="19" spans="1:11" ht="15" thickBot="1">
      <c r="A19" s="4">
        <v>904000</v>
      </c>
      <c r="B19" s="19" t="str">
        <f t="shared" si="0"/>
        <v>Y-480</v>
      </c>
      <c r="C19" s="4">
        <v>9933</v>
      </c>
      <c r="D19" s="7" t="s">
        <v>6</v>
      </c>
      <c r="E19" s="5"/>
      <c r="F19" s="5"/>
      <c r="G19" s="5"/>
      <c r="H19" s="39"/>
      <c r="I19" s="40"/>
      <c r="J19" s="40"/>
      <c r="K19" s="2"/>
    </row>
    <row r="20" spans="1:11" ht="15" thickBot="1">
      <c r="A20" s="4">
        <v>904000</v>
      </c>
      <c r="B20" s="19" t="str">
        <f t="shared" si="0"/>
        <v>Y-480</v>
      </c>
      <c r="C20" s="4">
        <v>9934</v>
      </c>
      <c r="D20" s="7" t="s">
        <v>7</v>
      </c>
      <c r="E20" s="5"/>
      <c r="F20" s="5"/>
      <c r="G20" s="5"/>
      <c r="H20" s="39">
        <v>500</v>
      </c>
      <c r="I20" s="40">
        <v>3039.01</v>
      </c>
      <c r="J20" s="40">
        <v>600</v>
      </c>
      <c r="K20" s="2"/>
    </row>
    <row r="21" spans="1:11" ht="15" thickBot="1">
      <c r="A21" s="4">
        <v>904000</v>
      </c>
      <c r="B21" s="19" t="str">
        <f t="shared" si="0"/>
        <v>Y-480</v>
      </c>
      <c r="C21" s="4">
        <v>9935</v>
      </c>
      <c r="D21" s="7" t="s">
        <v>8</v>
      </c>
      <c r="E21" s="5"/>
      <c r="F21" s="5"/>
      <c r="G21" s="4"/>
      <c r="H21" s="39"/>
      <c r="I21" s="40"/>
      <c r="J21" s="40"/>
      <c r="K21" s="2"/>
    </row>
    <row r="22" spans="1:11" ht="15" thickBot="1">
      <c r="A22" s="4">
        <v>904000</v>
      </c>
      <c r="B22" s="19" t="str">
        <f t="shared" si="0"/>
        <v>Y-480</v>
      </c>
      <c r="C22" s="4">
        <v>9939</v>
      </c>
      <c r="D22" s="7" t="s">
        <v>9</v>
      </c>
      <c r="E22" s="5"/>
      <c r="F22" s="5"/>
      <c r="G22" s="5"/>
      <c r="H22" s="39"/>
      <c r="I22" s="40">
        <v>1140</v>
      </c>
      <c r="J22" s="40"/>
      <c r="K22" s="2"/>
    </row>
    <row r="23" spans="1:11" ht="15" thickBot="1">
      <c r="A23" s="4">
        <v>904000</v>
      </c>
      <c r="B23" s="19" t="str">
        <f t="shared" si="0"/>
        <v>Y-480</v>
      </c>
      <c r="C23" s="4">
        <v>9942</v>
      </c>
      <c r="D23" s="7" t="s">
        <v>5</v>
      </c>
      <c r="E23" s="5"/>
      <c r="F23" s="5"/>
      <c r="G23" s="5"/>
      <c r="H23" s="39"/>
      <c r="I23" s="40"/>
      <c r="J23" s="40"/>
      <c r="K23" s="2"/>
    </row>
    <row r="24" spans="1:11" ht="15" thickBot="1">
      <c r="A24" s="4"/>
      <c r="B24" s="19"/>
      <c r="C24" s="4"/>
      <c r="D24" s="7"/>
      <c r="E24" s="5"/>
      <c r="F24" s="5"/>
      <c r="G24" s="5"/>
      <c r="H24" s="36"/>
      <c r="I24" s="36"/>
      <c r="J24" s="36"/>
      <c r="K24" s="5"/>
    </row>
    <row r="25" spans="1:11" ht="15" thickBot="1">
      <c r="A25" s="4">
        <v>905000</v>
      </c>
      <c r="B25" s="19" t="str">
        <f t="shared" si="0"/>
        <v>Y-480</v>
      </c>
      <c r="C25" s="4">
        <v>9940</v>
      </c>
      <c r="D25" s="7" t="s">
        <v>10</v>
      </c>
      <c r="E25" s="5"/>
      <c r="F25" s="5"/>
      <c r="G25" s="5"/>
      <c r="H25" s="35">
        <v>50000</v>
      </c>
      <c r="I25" s="37">
        <v>32406.25</v>
      </c>
      <c r="J25" s="37">
        <v>75000</v>
      </c>
      <c r="K25" s="2"/>
    </row>
    <row r="26" spans="1:11" ht="15" thickBot="1">
      <c r="A26" s="4">
        <v>905000</v>
      </c>
      <c r="B26" s="19" t="str">
        <f t="shared" si="0"/>
        <v>Y-480</v>
      </c>
      <c r="C26" s="4">
        <v>9941</v>
      </c>
      <c r="D26" s="7" t="s">
        <v>11</v>
      </c>
      <c r="E26" s="5"/>
      <c r="F26" s="5"/>
      <c r="G26" s="5"/>
      <c r="H26" s="39"/>
      <c r="I26" s="40"/>
      <c r="J26" s="40"/>
      <c r="K26" s="2"/>
    </row>
    <row r="27" spans="1:11" ht="28.5" thickBot="1">
      <c r="A27" s="4">
        <v>905000</v>
      </c>
      <c r="B27" s="19" t="str">
        <f t="shared" si="0"/>
        <v>Y-480</v>
      </c>
      <c r="C27" s="4">
        <v>9942</v>
      </c>
      <c r="D27" s="7" t="s">
        <v>12</v>
      </c>
      <c r="E27" s="5"/>
      <c r="F27" s="5"/>
      <c r="G27" s="5"/>
      <c r="H27" s="39"/>
      <c r="I27" s="40"/>
      <c r="J27" s="40"/>
      <c r="K27" s="2"/>
    </row>
    <row r="28" spans="1:11" ht="28.5" thickBot="1">
      <c r="A28" s="4">
        <v>905000</v>
      </c>
      <c r="B28" s="19" t="s">
        <v>61</v>
      </c>
      <c r="C28" s="4">
        <v>9943</v>
      </c>
      <c r="D28" s="7" t="s">
        <v>13</v>
      </c>
      <c r="E28" s="5"/>
      <c r="F28" s="5"/>
      <c r="G28" s="5"/>
      <c r="H28" s="39">
        <v>4000</v>
      </c>
      <c r="I28" s="40"/>
      <c r="J28" s="40">
        <v>6000</v>
      </c>
      <c r="K28" s="2"/>
    </row>
    <row r="29" spans="1:11" ht="28.5" thickBot="1">
      <c r="A29" s="4">
        <v>905000</v>
      </c>
      <c r="B29" s="19" t="str">
        <f t="shared" si="0"/>
        <v>Y-480</v>
      </c>
      <c r="C29" s="4">
        <v>9948</v>
      </c>
      <c r="D29" s="7" t="s">
        <v>14</v>
      </c>
      <c r="E29" s="5"/>
      <c r="F29" s="5"/>
      <c r="G29" s="5"/>
      <c r="H29" s="39"/>
      <c r="I29" s="40"/>
      <c r="J29" s="40"/>
      <c r="K29" s="2"/>
    </row>
    <row r="30" spans="1:11" ht="28.5" thickBot="1">
      <c r="A30" s="4">
        <v>905000</v>
      </c>
      <c r="B30" s="19" t="str">
        <f t="shared" si="0"/>
        <v>Y-480</v>
      </c>
      <c r="C30" s="4">
        <v>9949</v>
      </c>
      <c r="D30" s="7" t="s">
        <v>48</v>
      </c>
      <c r="E30" s="5"/>
      <c r="F30" s="5"/>
      <c r="G30" s="5"/>
      <c r="H30" s="39"/>
      <c r="I30" s="40">
        <v>3528.66</v>
      </c>
      <c r="J30" s="40"/>
      <c r="K30" s="2"/>
    </row>
    <row r="31" spans="1:11" ht="15" thickBot="1">
      <c r="A31" s="18"/>
      <c r="B31" s="30"/>
      <c r="C31" s="21"/>
      <c r="D31" s="57" t="s">
        <v>15</v>
      </c>
      <c r="E31" s="6"/>
      <c r="F31" s="6"/>
      <c r="G31" s="6"/>
      <c r="H31" s="10">
        <f>SUM(H8:H30)</f>
        <v>230795.47</v>
      </c>
      <c r="I31" s="10">
        <f>SUM(I8:I30)</f>
        <v>296260.00999999995</v>
      </c>
      <c r="J31" s="10">
        <f>SUM(J8:J30)</f>
        <v>231508.95999999996</v>
      </c>
      <c r="K31" s="2"/>
    </row>
    <row r="32" spans="1:11" ht="15" thickTop="1">
      <c r="A32" s="18"/>
      <c r="B32" s="30"/>
      <c r="C32" s="21"/>
      <c r="E32" s="18"/>
      <c r="F32" s="18"/>
      <c r="G32" s="18"/>
      <c r="H32" s="41"/>
      <c r="I32" s="41"/>
      <c r="J32" s="41"/>
      <c r="K32" s="2"/>
    </row>
    <row r="33" spans="1:11" ht="15" thickBot="1">
      <c r="A33" s="60" t="s">
        <v>16</v>
      </c>
      <c r="B33" s="60"/>
      <c r="C33" s="62"/>
      <c r="D33" s="3"/>
      <c r="E33" s="16"/>
      <c r="F33" s="16"/>
      <c r="G33" s="16"/>
      <c r="H33" s="41"/>
      <c r="I33" s="41"/>
      <c r="J33" s="41"/>
      <c r="K33" s="2"/>
    </row>
    <row r="34" spans="1:11" ht="15" thickBot="1">
      <c r="A34" s="4">
        <v>906000</v>
      </c>
      <c r="B34" s="19" t="s">
        <v>61</v>
      </c>
      <c r="C34" s="4">
        <v>9950</v>
      </c>
      <c r="D34" s="7" t="s">
        <v>17</v>
      </c>
      <c r="E34" s="7"/>
      <c r="F34" s="7"/>
      <c r="G34" s="7"/>
      <c r="H34" s="9">
        <v>8000</v>
      </c>
      <c r="I34" s="46">
        <v>5633.96</v>
      </c>
      <c r="J34" s="46">
        <v>8000</v>
      </c>
      <c r="K34" s="2"/>
    </row>
    <row r="35" spans="1:11" ht="15" thickBot="1">
      <c r="A35" s="4">
        <v>906000</v>
      </c>
      <c r="B35" s="19" t="s">
        <v>61</v>
      </c>
      <c r="C35" s="4">
        <v>9951</v>
      </c>
      <c r="D35" s="7" t="s">
        <v>18</v>
      </c>
      <c r="E35" s="7"/>
      <c r="F35" s="7"/>
      <c r="G35" s="7"/>
      <c r="H35" s="39"/>
      <c r="I35" s="40"/>
      <c r="J35" s="40"/>
      <c r="K35" s="2"/>
    </row>
    <row r="36" spans="1:11" ht="15" thickBot="1">
      <c r="A36" s="4">
        <v>906000</v>
      </c>
      <c r="B36" s="19" t="s">
        <v>61</v>
      </c>
      <c r="C36" s="4">
        <v>9952</v>
      </c>
      <c r="D36" s="7" t="s">
        <v>19</v>
      </c>
      <c r="E36" s="7"/>
      <c r="F36" s="7"/>
      <c r="G36" s="7"/>
      <c r="H36" s="39">
        <v>1000</v>
      </c>
      <c r="I36" s="40">
        <v>516.91</v>
      </c>
      <c r="J36" s="40">
        <v>1000</v>
      </c>
      <c r="K36" s="2"/>
    </row>
    <row r="37" spans="1:11" ht="15" thickBot="1">
      <c r="A37" s="4">
        <v>906000</v>
      </c>
      <c r="B37" s="19" t="s">
        <v>61</v>
      </c>
      <c r="C37" s="4">
        <v>9953</v>
      </c>
      <c r="D37" s="7" t="s">
        <v>20</v>
      </c>
      <c r="E37" s="7"/>
      <c r="F37" s="7"/>
      <c r="G37" s="7"/>
      <c r="H37" s="39">
        <v>1000</v>
      </c>
      <c r="I37" s="40"/>
      <c r="J37" s="40">
        <v>1000</v>
      </c>
      <c r="K37" s="2"/>
    </row>
    <row r="38" spans="1:11" ht="15" thickBot="1">
      <c r="A38" s="4">
        <v>906000</v>
      </c>
      <c r="B38" s="19" t="s">
        <v>61</v>
      </c>
      <c r="C38" s="4">
        <v>9954</v>
      </c>
      <c r="D38" s="7" t="s">
        <v>21</v>
      </c>
      <c r="E38" s="7"/>
      <c r="F38" s="7"/>
      <c r="G38" s="7"/>
      <c r="H38" s="39">
        <v>1500</v>
      </c>
      <c r="I38" s="40"/>
      <c r="J38" s="40">
        <v>1500</v>
      </c>
      <c r="K38" s="2"/>
    </row>
    <row r="39" spans="1:11" ht="15" thickBot="1">
      <c r="A39" s="4">
        <v>906000</v>
      </c>
      <c r="B39" s="19" t="s">
        <v>61</v>
      </c>
      <c r="C39" s="4">
        <v>9958</v>
      </c>
      <c r="D39" s="7" t="s">
        <v>22</v>
      </c>
      <c r="E39" s="7"/>
      <c r="F39" s="7"/>
      <c r="G39" s="7"/>
      <c r="H39" s="39">
        <v>10000</v>
      </c>
      <c r="I39" s="40">
        <v>31391.38</v>
      </c>
      <c r="J39" s="40">
        <v>30000</v>
      </c>
      <c r="K39" s="2"/>
    </row>
    <row r="40" spans="1:11" ht="15" thickBot="1">
      <c r="A40" s="4">
        <v>906000</v>
      </c>
      <c r="B40" s="19" t="s">
        <v>61</v>
      </c>
      <c r="C40" s="4">
        <v>9959</v>
      </c>
      <c r="D40" s="7" t="s">
        <v>23</v>
      </c>
      <c r="E40" s="7"/>
      <c r="F40" s="7"/>
      <c r="G40" s="7"/>
      <c r="H40" s="39"/>
      <c r="I40" s="40"/>
      <c r="J40" s="40"/>
      <c r="K40" s="2"/>
    </row>
    <row r="41" spans="1:11" ht="15" thickBot="1">
      <c r="A41" s="4"/>
      <c r="B41" s="19"/>
      <c r="C41" s="4"/>
      <c r="D41" s="7"/>
      <c r="E41" s="7"/>
      <c r="F41" s="7"/>
      <c r="G41" s="7"/>
      <c r="H41" s="42"/>
      <c r="I41" s="42"/>
      <c r="J41" s="42"/>
      <c r="K41" s="7"/>
    </row>
    <row r="42" spans="1:11" ht="15" thickBot="1">
      <c r="A42" s="4">
        <v>907000</v>
      </c>
      <c r="B42" s="19" t="s">
        <v>61</v>
      </c>
      <c r="C42" s="4">
        <v>9960</v>
      </c>
      <c r="D42" s="7" t="s">
        <v>24</v>
      </c>
      <c r="E42" s="7"/>
      <c r="F42" s="7"/>
      <c r="G42" s="7"/>
      <c r="H42" s="35">
        <v>5000</v>
      </c>
      <c r="I42" s="37"/>
      <c r="J42" s="37">
        <v>5000</v>
      </c>
      <c r="K42" s="2"/>
    </row>
    <row r="43" spans="1:11" ht="15" thickBot="1">
      <c r="A43" s="4">
        <v>907000</v>
      </c>
      <c r="B43" s="19" t="s">
        <v>61</v>
      </c>
      <c r="C43" s="4">
        <v>9961</v>
      </c>
      <c r="D43" s="7" t="s">
        <v>25</v>
      </c>
      <c r="E43" s="7"/>
      <c r="F43" s="7"/>
      <c r="G43" s="7"/>
      <c r="H43" s="39">
        <v>12000</v>
      </c>
      <c r="I43" s="40">
        <v>9324.48</v>
      </c>
      <c r="J43" s="40">
        <v>12000</v>
      </c>
      <c r="K43" s="2"/>
    </row>
    <row r="44" spans="1:11" ht="15" thickBot="1">
      <c r="A44" s="4">
        <v>907000</v>
      </c>
      <c r="B44" s="19" t="s">
        <v>61</v>
      </c>
      <c r="C44" s="4">
        <v>9962</v>
      </c>
      <c r="D44" s="7" t="s">
        <v>26</v>
      </c>
      <c r="E44" s="7"/>
      <c r="F44" s="7"/>
      <c r="G44" s="7"/>
      <c r="H44" s="39">
        <v>5000</v>
      </c>
      <c r="I44" s="40">
        <v>3210.77</v>
      </c>
      <c r="J44" s="40">
        <v>5000</v>
      </c>
      <c r="K44" s="2"/>
    </row>
    <row r="45" spans="1:11" ht="15" thickBot="1">
      <c r="A45" s="4">
        <v>907000</v>
      </c>
      <c r="B45" s="19" t="s">
        <v>61</v>
      </c>
      <c r="C45" s="4">
        <v>9969</v>
      </c>
      <c r="D45" s="7" t="s">
        <v>27</v>
      </c>
      <c r="E45" s="7"/>
      <c r="F45" s="7"/>
      <c r="G45" s="7"/>
      <c r="H45" s="39"/>
      <c r="I45" s="40"/>
      <c r="J45" s="40"/>
      <c r="K45" s="2"/>
    </row>
    <row r="46" spans="1:11" ht="15" thickBot="1">
      <c r="A46" s="4"/>
      <c r="B46" s="19"/>
      <c r="C46" s="4"/>
      <c r="D46" s="7"/>
      <c r="E46" s="7"/>
      <c r="F46" s="7"/>
      <c r="G46" s="7"/>
      <c r="H46" s="42"/>
      <c r="I46" s="42"/>
      <c r="J46" s="42"/>
      <c r="K46" s="7"/>
    </row>
    <row r="47" spans="1:11" ht="15" thickBot="1">
      <c r="A47" s="4">
        <v>908000</v>
      </c>
      <c r="B47" s="19" t="s">
        <v>61</v>
      </c>
      <c r="C47" s="4">
        <v>9970</v>
      </c>
      <c r="D47" s="7" t="s">
        <v>28</v>
      </c>
      <c r="E47" s="7"/>
      <c r="F47" s="7"/>
      <c r="G47" s="7"/>
      <c r="H47" s="35">
        <v>30000</v>
      </c>
      <c r="I47" s="37">
        <v>1983.33</v>
      </c>
      <c r="J47" s="37">
        <v>15000</v>
      </c>
      <c r="K47" s="2"/>
    </row>
    <row r="48" spans="1:11" ht="15" thickBot="1">
      <c r="A48" s="4">
        <v>908000</v>
      </c>
      <c r="B48" s="19" t="s">
        <v>61</v>
      </c>
      <c r="C48" s="4">
        <v>9971</v>
      </c>
      <c r="D48" s="7" t="s">
        <v>29</v>
      </c>
      <c r="E48" s="7"/>
      <c r="F48" s="7"/>
      <c r="G48" s="7"/>
      <c r="H48" s="39">
        <v>500</v>
      </c>
      <c r="I48" s="40"/>
      <c r="J48" s="40">
        <v>500</v>
      </c>
      <c r="K48" s="2"/>
    </row>
    <row r="49" spans="1:11" ht="15" thickBot="1">
      <c r="A49" s="4">
        <v>908000</v>
      </c>
      <c r="B49" s="19" t="s">
        <v>61</v>
      </c>
      <c r="C49" s="4">
        <v>9972</v>
      </c>
      <c r="D49" s="7" t="s">
        <v>30</v>
      </c>
      <c r="E49" s="7"/>
      <c r="F49" s="7"/>
      <c r="G49" s="7"/>
      <c r="H49" s="39"/>
      <c r="I49" s="40"/>
      <c r="J49" s="40"/>
      <c r="K49" s="2"/>
    </row>
    <row r="50" spans="1:11" ht="15" thickBot="1">
      <c r="A50" s="4">
        <v>908000</v>
      </c>
      <c r="B50" s="19" t="s">
        <v>61</v>
      </c>
      <c r="C50" s="4">
        <v>9973</v>
      </c>
      <c r="D50" s="7" t="s">
        <v>31</v>
      </c>
      <c r="E50" s="7"/>
      <c r="F50" s="7"/>
      <c r="G50" s="7"/>
      <c r="H50" s="39"/>
      <c r="I50" s="40"/>
      <c r="J50" s="40"/>
      <c r="K50" s="2"/>
    </row>
    <row r="51" spans="1:11" ht="28.5" thickBot="1">
      <c r="A51" s="4">
        <v>908000</v>
      </c>
      <c r="B51" s="19" t="s">
        <v>61</v>
      </c>
      <c r="C51" s="4">
        <v>9974</v>
      </c>
      <c r="D51" s="7" t="s">
        <v>32</v>
      </c>
      <c r="E51" s="7"/>
      <c r="F51" s="7"/>
      <c r="G51" s="7"/>
      <c r="H51" s="39">
        <v>8000</v>
      </c>
      <c r="I51" s="40">
        <v>3360</v>
      </c>
      <c r="J51" s="40">
        <v>8000</v>
      </c>
      <c r="K51" s="2"/>
    </row>
    <row r="52" spans="1:11" ht="15" thickBot="1">
      <c r="A52" s="4">
        <v>908000</v>
      </c>
      <c r="B52" s="19" t="s">
        <v>61</v>
      </c>
      <c r="C52" s="4">
        <v>9975</v>
      </c>
      <c r="D52" s="7" t="s">
        <v>63</v>
      </c>
      <c r="E52" s="7"/>
      <c r="F52" s="7"/>
      <c r="G52" s="7"/>
      <c r="H52" s="39">
        <v>10000</v>
      </c>
      <c r="I52" s="40">
        <v>587.08</v>
      </c>
      <c r="J52" s="40">
        <v>10000</v>
      </c>
      <c r="K52" s="2"/>
    </row>
    <row r="53" spans="1:11" ht="15" thickBot="1">
      <c r="A53" s="4">
        <v>908000</v>
      </c>
      <c r="B53" s="19" t="s">
        <v>61</v>
      </c>
      <c r="C53" s="4">
        <v>9976</v>
      </c>
      <c r="D53" s="7" t="s">
        <v>33</v>
      </c>
      <c r="E53" s="7"/>
      <c r="F53" s="7"/>
      <c r="G53" s="7"/>
      <c r="H53" s="39">
        <v>1200</v>
      </c>
      <c r="I53" s="40"/>
      <c r="J53" s="40">
        <v>1200</v>
      </c>
      <c r="K53" s="2"/>
    </row>
    <row r="54" spans="1:11" ht="15" thickBot="1">
      <c r="A54" s="4">
        <v>908000</v>
      </c>
      <c r="B54" s="19" t="s">
        <v>61</v>
      </c>
      <c r="C54" s="4">
        <v>9978</v>
      </c>
      <c r="D54" s="7" t="s">
        <v>34</v>
      </c>
      <c r="E54" s="7"/>
      <c r="F54" s="7"/>
      <c r="G54" s="7"/>
      <c r="H54" s="43">
        <v>500</v>
      </c>
      <c r="I54" s="44"/>
      <c r="J54" s="44">
        <v>500</v>
      </c>
      <c r="K54" s="2"/>
    </row>
    <row r="55" spans="1:11" ht="15" thickBot="1">
      <c r="A55" s="4">
        <v>908000</v>
      </c>
      <c r="B55" s="19" t="s">
        <v>61</v>
      </c>
      <c r="C55" s="4">
        <v>9979</v>
      </c>
      <c r="D55" s="7" t="s">
        <v>64</v>
      </c>
      <c r="E55" s="7"/>
      <c r="F55" s="7"/>
      <c r="G55" s="7"/>
      <c r="H55" s="35">
        <v>200</v>
      </c>
      <c r="I55" s="37">
        <v>40</v>
      </c>
      <c r="J55" s="37">
        <v>200</v>
      </c>
      <c r="K55" s="2"/>
    </row>
    <row r="56" spans="1:11" ht="15" thickBot="1">
      <c r="A56" s="4"/>
      <c r="B56" s="19"/>
      <c r="C56" s="4"/>
      <c r="D56" s="7"/>
      <c r="E56" s="7"/>
      <c r="F56" s="7"/>
      <c r="G56" s="7"/>
      <c r="H56" s="42"/>
      <c r="I56" s="42"/>
      <c r="J56" s="42"/>
      <c r="K56" s="7"/>
    </row>
    <row r="57" spans="1:11" ht="28.5" thickBot="1">
      <c r="A57" s="4">
        <v>909000</v>
      </c>
      <c r="B57" s="19" t="s">
        <v>61</v>
      </c>
      <c r="C57" s="4">
        <v>9980</v>
      </c>
      <c r="D57" s="7" t="s">
        <v>35</v>
      </c>
      <c r="E57" s="7"/>
      <c r="F57" s="7"/>
      <c r="G57" s="7"/>
      <c r="H57" s="35">
        <v>7000</v>
      </c>
      <c r="I57" s="37">
        <v>42428.53</v>
      </c>
      <c r="J57" s="37">
        <v>7000</v>
      </c>
      <c r="K57" s="2"/>
    </row>
    <row r="58" spans="1:11" ht="28.5" thickBot="1">
      <c r="A58" s="4">
        <v>909000</v>
      </c>
      <c r="B58" s="19" t="s">
        <v>61</v>
      </c>
      <c r="C58" s="4">
        <v>9981</v>
      </c>
      <c r="D58" s="7" t="s">
        <v>36</v>
      </c>
      <c r="E58" s="7"/>
      <c r="F58" s="7"/>
      <c r="G58" s="7"/>
      <c r="H58" s="39">
        <v>10000</v>
      </c>
      <c r="I58" s="40">
        <v>5745.95</v>
      </c>
      <c r="J58" s="40">
        <v>10000</v>
      </c>
      <c r="K58" s="2"/>
    </row>
    <row r="59" spans="1:11" ht="28.5" thickBot="1">
      <c r="A59" s="4">
        <v>909000</v>
      </c>
      <c r="B59" s="19" t="s">
        <v>61</v>
      </c>
      <c r="C59" s="4">
        <v>9982</v>
      </c>
      <c r="D59" s="7" t="s">
        <v>37</v>
      </c>
      <c r="E59" s="7"/>
      <c r="F59" s="7"/>
      <c r="G59" s="7"/>
      <c r="H59" s="39">
        <v>25000</v>
      </c>
      <c r="I59" s="40">
        <v>3708.34</v>
      </c>
      <c r="J59" s="40">
        <v>25000</v>
      </c>
      <c r="K59" s="2"/>
    </row>
    <row r="60" spans="1:11" ht="28.5" thickBot="1">
      <c r="A60" s="4">
        <v>909000</v>
      </c>
      <c r="B60" s="19" t="s">
        <v>61</v>
      </c>
      <c r="C60" s="4">
        <v>9983</v>
      </c>
      <c r="D60" s="7" t="s">
        <v>38</v>
      </c>
      <c r="E60" s="7"/>
      <c r="F60" s="7"/>
      <c r="G60" s="7"/>
      <c r="H60" s="39">
        <v>7000</v>
      </c>
      <c r="I60" s="40">
        <v>1216.65</v>
      </c>
      <c r="J60" s="40">
        <v>7000</v>
      </c>
      <c r="K60" s="2"/>
    </row>
    <row r="61" spans="1:11" ht="28.5" thickBot="1">
      <c r="A61" s="4">
        <v>909000</v>
      </c>
      <c r="B61" s="19" t="s">
        <v>61</v>
      </c>
      <c r="C61" s="4">
        <v>9984</v>
      </c>
      <c r="D61" s="7" t="s">
        <v>39</v>
      </c>
      <c r="E61" s="7"/>
      <c r="F61" s="7"/>
      <c r="G61" s="7"/>
      <c r="H61" s="39">
        <v>6000</v>
      </c>
      <c r="I61" s="40">
        <v>11156.07</v>
      </c>
      <c r="J61" s="40">
        <v>6000</v>
      </c>
      <c r="K61" s="2"/>
    </row>
    <row r="62" spans="1:11" ht="28.5" thickBot="1">
      <c r="A62" s="4">
        <v>909000</v>
      </c>
      <c r="B62" s="19" t="s">
        <v>61</v>
      </c>
      <c r="C62" s="4">
        <v>9985</v>
      </c>
      <c r="D62" s="7" t="s">
        <v>40</v>
      </c>
      <c r="E62" s="7"/>
      <c r="F62" s="7"/>
      <c r="G62" s="7"/>
      <c r="H62" s="39">
        <v>1000</v>
      </c>
      <c r="I62" s="40"/>
      <c r="J62" s="40">
        <v>1000</v>
      </c>
      <c r="K62" s="2"/>
    </row>
    <row r="63" spans="1:11" ht="28.5" thickBot="1">
      <c r="A63" s="4">
        <v>909000</v>
      </c>
      <c r="B63" s="19" t="s">
        <v>61</v>
      </c>
      <c r="C63" s="4">
        <v>9986</v>
      </c>
      <c r="D63" s="7" t="s">
        <v>41</v>
      </c>
      <c r="E63" s="7"/>
      <c r="F63" s="7"/>
      <c r="G63" s="7"/>
      <c r="H63" s="39">
        <v>9000</v>
      </c>
      <c r="I63" s="40">
        <v>8880.45</v>
      </c>
      <c r="J63" s="40">
        <v>9000</v>
      </c>
      <c r="K63" s="2"/>
    </row>
    <row r="64" spans="1:11" ht="28.5" thickBot="1">
      <c r="A64" s="4">
        <v>909000</v>
      </c>
      <c r="B64" s="19" t="s">
        <v>61</v>
      </c>
      <c r="C64" s="4">
        <v>9987</v>
      </c>
      <c r="D64" s="7" t="s">
        <v>42</v>
      </c>
      <c r="E64" s="7"/>
      <c r="F64" s="7"/>
      <c r="G64" s="7"/>
      <c r="H64" s="39">
        <v>4500</v>
      </c>
      <c r="I64" s="40">
        <v>4196.42</v>
      </c>
      <c r="J64" s="40">
        <v>4500</v>
      </c>
      <c r="K64" s="2"/>
    </row>
    <row r="65" spans="1:11" ht="28.5" thickBot="1">
      <c r="A65" s="4">
        <v>909000</v>
      </c>
      <c r="B65" s="19" t="s">
        <v>61</v>
      </c>
      <c r="C65" s="4">
        <v>9988</v>
      </c>
      <c r="D65" s="7" t="s">
        <v>43</v>
      </c>
      <c r="E65" s="7"/>
      <c r="F65" s="7"/>
      <c r="G65" s="7"/>
      <c r="H65" s="39">
        <v>33000</v>
      </c>
      <c r="I65" s="40">
        <v>14190.61</v>
      </c>
      <c r="J65" s="40">
        <v>35000</v>
      </c>
      <c r="K65" s="2"/>
    </row>
    <row r="66" spans="1:11" ht="28.5" thickBot="1">
      <c r="A66" s="4">
        <v>909000</v>
      </c>
      <c r="B66" s="19" t="s">
        <v>61</v>
      </c>
      <c r="C66" s="4">
        <v>9989</v>
      </c>
      <c r="D66" s="7" t="s">
        <v>44</v>
      </c>
      <c r="E66" s="7"/>
      <c r="F66" s="7"/>
      <c r="G66" s="7"/>
      <c r="H66" s="39">
        <v>15000</v>
      </c>
      <c r="I66" s="40"/>
      <c r="J66" s="40">
        <v>15000</v>
      </c>
      <c r="K66" s="2"/>
    </row>
    <row r="67" spans="1:11" ht="28.5" thickBot="1">
      <c r="A67" s="4">
        <v>909000</v>
      </c>
      <c r="B67" s="19" t="s">
        <v>61</v>
      </c>
      <c r="C67" s="4">
        <v>9998</v>
      </c>
      <c r="D67" s="7" t="s">
        <v>45</v>
      </c>
      <c r="E67" s="7"/>
      <c r="F67" s="7"/>
      <c r="G67" s="7"/>
      <c r="H67" s="39">
        <v>14395.47</v>
      </c>
      <c r="I67" s="40">
        <v>47091.04</v>
      </c>
      <c r="J67" s="40">
        <v>8108.96</v>
      </c>
      <c r="K67" s="2"/>
    </row>
    <row r="68" spans="1:11" ht="42" thickBot="1">
      <c r="A68" s="4">
        <v>909000</v>
      </c>
      <c r="B68" s="19" t="s">
        <v>61</v>
      </c>
      <c r="C68" s="4">
        <v>9999</v>
      </c>
      <c r="D68" s="7" t="s">
        <v>49</v>
      </c>
      <c r="E68" s="7"/>
      <c r="F68" s="7"/>
      <c r="G68" s="7"/>
      <c r="H68" s="43">
        <v>5000</v>
      </c>
      <c r="I68" s="44">
        <v>1339.08</v>
      </c>
      <c r="J68" s="44">
        <v>5000</v>
      </c>
      <c r="K68" s="2"/>
    </row>
    <row r="69" spans="1:11" ht="15" thickBot="1">
      <c r="A69" s="18"/>
      <c r="B69" s="30"/>
      <c r="C69" s="21"/>
      <c r="D69" s="57" t="s">
        <v>46</v>
      </c>
      <c r="E69" s="6"/>
      <c r="F69" s="6"/>
      <c r="G69" s="6"/>
      <c r="H69" s="14">
        <f>SUM(H34:H68)</f>
        <v>230795.47</v>
      </c>
      <c r="I69" s="14">
        <f>SUM(I34:I68)</f>
        <v>196001.05</v>
      </c>
      <c r="J69" s="14">
        <f>SUM(J34:J68)</f>
        <v>231508.96</v>
      </c>
      <c r="K69" s="2"/>
    </row>
    <row r="70" spans="1:11" ht="14.25">
      <c r="A70" s="18"/>
      <c r="B70" s="30"/>
      <c r="C70" s="21"/>
      <c r="D70" s="57"/>
      <c r="E70" s="6"/>
      <c r="F70" s="6"/>
      <c r="G70" s="6"/>
      <c r="H70" s="14"/>
      <c r="I70" s="14"/>
      <c r="J70" s="14"/>
      <c r="K70" s="2"/>
    </row>
    <row r="71" spans="1:11" ht="15" thickBot="1">
      <c r="A71" s="18"/>
      <c r="B71" s="30"/>
      <c r="C71" s="21"/>
      <c r="D71" s="12" t="s">
        <v>57</v>
      </c>
      <c r="E71" s="13"/>
      <c r="F71" s="13"/>
      <c r="G71" s="13"/>
      <c r="H71" s="45">
        <f>H31-H69</f>
        <v>0</v>
      </c>
      <c r="I71" s="45">
        <f>I31-I69</f>
        <v>100258.95999999996</v>
      </c>
      <c r="J71" s="45">
        <f>J31-J69</f>
        <v>0</v>
      </c>
      <c r="K71" s="2"/>
    </row>
    <row r="72" spans="1:11" ht="45" customHeight="1">
      <c r="A72" s="19"/>
      <c r="B72" s="19"/>
      <c r="C72" s="20"/>
      <c r="D72" s="20"/>
      <c r="E72" s="20"/>
      <c r="F72" s="20"/>
      <c r="G72" s="20"/>
      <c r="H72" s="20"/>
      <c r="I72" s="20"/>
      <c r="J72" s="20"/>
      <c r="K72" s="2"/>
    </row>
    <row r="73" spans="1:11" s="18" customFormat="1" ht="24" customHeight="1">
      <c r="A73" s="66" t="s">
        <v>69</v>
      </c>
      <c r="B73" s="19"/>
      <c r="C73" s="20"/>
      <c r="D73" s="63" t="s">
        <v>74</v>
      </c>
      <c r="E73" s="63"/>
      <c r="F73" s="63"/>
      <c r="G73" s="63"/>
      <c r="H73" s="63"/>
      <c r="I73" s="63"/>
      <c r="J73" s="63"/>
      <c r="K73" s="2"/>
    </row>
    <row r="74" spans="1:11" ht="45" customHeight="1">
      <c r="A74" s="20"/>
      <c r="B74" s="32"/>
      <c r="C74" s="20"/>
      <c r="D74" s="63"/>
      <c r="E74" s="63"/>
      <c r="F74" s="63"/>
      <c r="G74" s="63"/>
      <c r="H74" s="63"/>
      <c r="I74" s="63"/>
      <c r="J74" s="63"/>
      <c r="K74" s="2"/>
    </row>
    <row r="75" spans="1:11" ht="14.25" customHeight="1">
      <c r="A75" s="20"/>
      <c r="B75" s="32"/>
      <c r="C75" s="20"/>
      <c r="D75" s="63" t="s">
        <v>70</v>
      </c>
      <c r="E75" s="63"/>
      <c r="F75" s="63"/>
      <c r="G75" s="63"/>
      <c r="H75" s="63"/>
      <c r="I75" s="63"/>
      <c r="J75" s="63"/>
      <c r="K75" s="2"/>
    </row>
    <row r="76" spans="4:10" ht="14.25">
      <c r="D76" s="63"/>
      <c r="E76" s="63"/>
      <c r="F76" s="63"/>
      <c r="G76" s="63"/>
      <c r="H76" s="63"/>
      <c r="I76" s="63"/>
      <c r="J76" s="63"/>
    </row>
    <row r="77" spans="4:10" ht="14.25">
      <c r="D77" s="63" t="s">
        <v>71</v>
      </c>
      <c r="E77" s="63"/>
      <c r="F77" s="63"/>
      <c r="G77" s="63"/>
      <c r="H77" s="63"/>
      <c r="I77" s="63"/>
      <c r="J77" s="63"/>
    </row>
    <row r="78" spans="4:10" ht="55.5" customHeight="1">
      <c r="D78" s="63"/>
      <c r="E78" s="63"/>
      <c r="F78" s="63"/>
      <c r="G78" s="63"/>
      <c r="H78" s="63"/>
      <c r="I78" s="63"/>
      <c r="J78" s="63"/>
    </row>
    <row r="79" spans="4:10" ht="14.25">
      <c r="D79" s="63"/>
      <c r="E79" s="63"/>
      <c r="F79" s="63"/>
      <c r="G79" s="63"/>
      <c r="H79" s="63"/>
      <c r="I79" s="63"/>
      <c r="J79" s="63"/>
    </row>
    <row r="80" spans="4:10" ht="14.25">
      <c r="D80" s="63" t="s">
        <v>72</v>
      </c>
      <c r="E80" s="63"/>
      <c r="F80" s="63"/>
      <c r="G80" s="63"/>
      <c r="H80" s="63"/>
      <c r="I80" s="63"/>
      <c r="J80" s="63"/>
    </row>
    <row r="81" spans="4:10" ht="14.25">
      <c r="D81" s="63"/>
      <c r="E81" s="63"/>
      <c r="F81" s="63"/>
      <c r="G81" s="63"/>
      <c r="H81" s="63"/>
      <c r="I81" s="63"/>
      <c r="J81" s="63"/>
    </row>
    <row r="82" spans="4:10" ht="14.25">
      <c r="D82" s="63"/>
      <c r="E82" s="63"/>
      <c r="F82" s="63"/>
      <c r="G82" s="63"/>
      <c r="H82" s="63"/>
      <c r="I82" s="63"/>
      <c r="J82" s="63"/>
    </row>
    <row r="83" spans="4:10" ht="14.25">
      <c r="D83" s="58"/>
      <c r="E83" s="58"/>
      <c r="F83" s="58"/>
      <c r="G83" s="58"/>
      <c r="H83" s="58"/>
      <c r="I83" s="58"/>
      <c r="J83" s="58"/>
    </row>
    <row r="84" spans="4:10" ht="27.75" customHeight="1">
      <c r="D84" s="63" t="s">
        <v>73</v>
      </c>
      <c r="E84" s="63"/>
      <c r="F84" s="63"/>
      <c r="G84" s="63"/>
      <c r="H84" s="63"/>
      <c r="I84" s="63"/>
      <c r="J84" s="63"/>
    </row>
  </sheetData>
  <sheetProtection selectLockedCells="1"/>
  <mergeCells count="7">
    <mergeCell ref="A7:C7"/>
    <mergeCell ref="A33:C33"/>
    <mergeCell ref="D73:J74"/>
    <mergeCell ref="D75:J76"/>
    <mergeCell ref="D77:J79"/>
    <mergeCell ref="D80:J82"/>
    <mergeCell ref="D84:J84"/>
  </mergeCells>
  <printOptions/>
  <pageMargins left="0.7" right="0.7" top="0.75" bottom="0.75" header="0.3" footer="0.3"/>
  <pageSetup fitToHeight="0" fitToWidth="1" horizontalDpi="600" verticalDpi="600" orientation="portrait" paperSize="17"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DanJ</dc:creator>
  <cp:keywords/>
  <dc:description/>
  <cp:lastModifiedBy>Ingrid Lucke</cp:lastModifiedBy>
  <cp:lastPrinted>2019-10-23T21:16:24Z</cp:lastPrinted>
  <dcterms:created xsi:type="dcterms:W3CDTF">2018-02-15T18:22:16Z</dcterms:created>
  <dcterms:modified xsi:type="dcterms:W3CDTF">2019-10-23T22:41:19Z</dcterms:modified>
  <cp:category/>
  <cp:version/>
  <cp:contentType/>
  <cp:contentStatus/>
</cp:coreProperties>
</file>